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2" yWindow="65416" windowWidth="12528" windowHeight="11952" tabRatio="878" activeTab="0"/>
  </bookViews>
  <sheets>
    <sheet name="Balance" sheetId="1" r:id="rId1"/>
    <sheet name="PyG" sheetId="2" r:id="rId2"/>
    <sheet name="EFE" sheetId="3" r:id="rId3"/>
    <sheet name="Personal" sheetId="4" r:id="rId4"/>
    <sheet name="ECPNanual1" sheetId="5" r:id="rId5"/>
    <sheet name="ECPNanual2" sheetId="6" r:id="rId6"/>
  </sheets>
  <externalReferences>
    <externalReference r:id="rId9"/>
  </externalReferences>
  <definedNames>
    <definedName name="COMPAÑÍAS">'[1]Area datos'!$A$2:$A$178</definedName>
    <definedName name="DATOS">'[1]Area datos'!$H$1:$H$4</definedName>
    <definedName name="PERIODOS">'[1]Area datos'!$E$2:$E$70</definedName>
    <definedName name="Report_Version_4">"A1"</definedName>
  </definedNames>
  <calcPr fullCalcOnLoad="1"/>
</workbook>
</file>

<file path=xl/sharedStrings.xml><?xml version="1.0" encoding="utf-8"?>
<sst xmlns="http://schemas.openxmlformats.org/spreadsheetml/2006/main" count="280" uniqueCount="249">
  <si>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</si>
  <si>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</si>
  <si>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</si>
  <si>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</si>
  <si>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</si>
  <si>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</si>
  <si>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</si>
  <si>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</si>
  <si>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</si>
  <si>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</si>
  <si>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</si>
  <si>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</si>
  <si>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</si>
  <si>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</si>
  <si>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</si>
  <si>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</si>
  <si>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</si>
  <si>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</si>
  <si>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</si>
  <si>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</si>
  <si>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</si>
  <si>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</si>
  <si>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</si>
  <si>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</si>
  <si>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</si>
  <si>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</si>
  <si>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</si>
  <si>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</si>
  <si>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</si>
  <si>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</si>
  <si>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</si>
  <si>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</si>
  <si>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</si>
  <si>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</si>
  <si>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</si>
  <si>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</si>
  <si>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</si>
  <si>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4. Personal</t>
  </si>
  <si>
    <t>1. Legal y estatutaria</t>
  </si>
  <si>
    <t>2. Otras reservas</t>
  </si>
  <si>
    <t>1. Obligaciones por prestaciones a largo plazo al personal</t>
  </si>
  <si>
    <t>III. Deudas a corto plazo</t>
  </si>
  <si>
    <t>3. Acreedores varios</t>
  </si>
  <si>
    <t>3. Acreedores por arrendamiento financiero</t>
  </si>
  <si>
    <t>6. Otras deudas con las Administraciones Públicas</t>
  </si>
  <si>
    <t>4. Aprovisionamientos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</si>
  <si>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</si>
  <si>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</si>
  <si>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</si>
  <si>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</si>
  <si>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</si>
  <si>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</si>
  <si>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</si>
  <si>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</si>
  <si>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</si>
  <si>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</si>
  <si>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</si>
  <si>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</si>
  <si>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</si>
  <si>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</si>
  <si>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</si>
  <si>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</si>
  <si>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</si>
  <si>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</si>
  <si>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</si>
  <si>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</si>
  <si>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</si>
  <si>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</si>
  <si>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IV. Pasivos por impuesto diferido</t>
  </si>
  <si>
    <t>5. Otros pasivos financieros</t>
  </si>
  <si>
    <t>V. Resultados de ejercicios anteriores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</si>
  <si>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</si>
  <si>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</si>
  <si>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</si>
  <si>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</si>
  <si>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</si>
  <si>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</si>
  <si>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</si>
  <si>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</si>
  <si>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</si>
  <si>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</si>
  <si>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</si>
  <si>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</si>
  <si>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</si>
  <si>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</si>
  <si>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</si>
  <si>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</si>
  <si>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</si>
  <si>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</si>
  <si>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</si>
  <si>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</si>
  <si>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</si>
  <si>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</si>
  <si>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</si>
  <si>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</si>
  <si>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</si>
  <si>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</si>
  <si>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</si>
  <si>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</si>
  <si>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</si>
  <si>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</si>
  <si>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</si>
  <si>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</si>
  <si>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</si>
  <si>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</si>
  <si>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</si>
  <si>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</si>
  <si>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</si>
  <si>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</si>
  <si>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</si>
  <si>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</si>
  <si>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</si>
  <si>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</si>
  <si>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</si>
  <si>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</si>
  <si>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</si>
  <si>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</si>
  <si>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</si>
  <si>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</si>
  <si>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</si>
  <si>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</si>
  <si>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</si>
  <si>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</si>
  <si>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</si>
  <si>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</si>
  <si>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</si>
  <si>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</si>
  <si>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</si>
  <si>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</si>
  <si>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</si>
  <si>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</si>
  <si>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</si>
  <si>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12. Flujos de efectivo de actividades de financiación ( +/-9+/-10-11 )</t>
  </si>
  <si>
    <t>D) Efecto de las variaciones de los tipos de cambio</t>
  </si>
  <si>
    <t>Efectivo o equivalentes al comienzo del ejercicio</t>
  </si>
  <si>
    <t>Efectivo o equivalentes al final del ejercicio</t>
  </si>
  <si>
    <t>11. Deterioro y resultado por enajenaciones del inmovilizado</t>
  </si>
  <si>
    <t>1. Tesoreria</t>
  </si>
  <si>
    <t>(1+4+5+6+7+8+9+10+11)</t>
  </si>
  <si>
    <t>5. Pasivos por impuestos corriente</t>
  </si>
  <si>
    <t>TOTAL</t>
  </si>
  <si>
    <t>TOTALES</t>
  </si>
  <si>
    <t>M</t>
  </si>
  <si>
    <t>H</t>
  </si>
  <si>
    <t>PERSONAL POR SEXO-NIVELES</t>
  </si>
  <si>
    <t>CONSEJEROS</t>
  </si>
  <si>
    <t>Altos Directivos</t>
  </si>
  <si>
    <t>Resto personal Técnico</t>
  </si>
  <si>
    <t>Administrativo</t>
  </si>
  <si>
    <t>Otro Personal Cualificado</t>
  </si>
  <si>
    <t>No Cualificados</t>
  </si>
  <si>
    <t xml:space="preserve">PERSONAL </t>
  </si>
  <si>
    <t xml:space="preserve">Plantilla final a </t>
  </si>
  <si>
    <t>Plantilla media
del periodo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</si>
  <si>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</si>
  <si>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</si>
  <si>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</si>
  <si>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</si>
  <si>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</si>
  <si>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</si>
  <si>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</si>
  <si>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</si>
  <si>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</si>
  <si>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</si>
  <si>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</si>
  <si>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</si>
  <si>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</si>
  <si>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</si>
  <si>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</si>
  <si>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</si>
  <si>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</si>
  <si>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</si>
  <si>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</si>
  <si>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</si>
  <si>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</si>
  <si>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</si>
  <si>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</si>
  <si>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</si>
  <si>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</si>
  <si>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</si>
  <si>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</si>
  <si>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</si>
  <si>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</si>
  <si>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</si>
  <si>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</si>
  <si>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</si>
  <si>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</si>
  <si>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</si>
  <si>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</si>
  <si>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</si>
  <si>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</si>
  <si>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</si>
  <si>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</si>
  <si>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 xml:space="preserve">2. (-) Reducciones de capital </t>
  </si>
  <si>
    <t>3. Otras operaciones con socios o propietarios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</si>
  <si>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</si>
  <si>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</si>
  <si>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</si>
  <si>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</si>
  <si>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</si>
  <si>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</si>
  <si>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</si>
  <si>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</si>
  <si>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</si>
  <si>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</si>
  <si>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</si>
  <si>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</si>
  <si>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</si>
  <si>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</si>
  <si>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</si>
  <si>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</si>
  <si>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</si>
  <si>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</si>
  <si>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</si>
  <si>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</si>
  <si>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</si>
  <si>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</si>
  <si>
    <t>D) RESULTADO DEL EJERCICIO (A.3+19)</t>
  </si>
  <si>
    <t>E) AUMENTO/DISMINUCIÓN NETA EFECTIVO ( +/-5+/-8+/-12+/-D )</t>
  </si>
  <si>
    <t>2. Resultados negativos de ejercicios anteriores</t>
  </si>
  <si>
    <t>3. Inmovilizado en curso y anticipos</t>
  </si>
  <si>
    <t>31 Diciembre de 2016</t>
  </si>
  <si>
    <t>30 de JUNIO de 2017</t>
  </si>
  <si>
    <t>5. Otros ingresos de explotación</t>
  </si>
  <si>
    <t>b) Subvenciones de explotación incorporadas al resultado del ejercicio.</t>
  </si>
  <si>
    <t>1. Remanente</t>
  </si>
  <si>
    <t>III. Existencias</t>
  </si>
  <si>
    <t>2. Materias primas y otros aprovisionamientos</t>
  </si>
  <si>
    <t>Año 2019</t>
  </si>
  <si>
    <t>INMOVILIZ. INTANG</t>
  </si>
  <si>
    <t>INMOVILIZ. TANG</t>
  </si>
  <si>
    <t>VI. Otras aportaciones socios</t>
  </si>
  <si>
    <t>1. Otras aportaciones socios</t>
  </si>
  <si>
    <t>IV. Deudas con empresas del grupo y asociadas a corto plazo</t>
  </si>
  <si>
    <t>Año 2020</t>
  </si>
  <si>
    <t>BALANCE A 31 DE DICIEMBRE DE 2020</t>
  </si>
  <si>
    <t>CUENTAS DE PÉRDIDAS Y GANANCIAS A 31 DE DICIEMBRE DE 2020</t>
  </si>
  <si>
    <t>ESTADO DE FLUJOS DE EFECTIVO A 31 DE DICIEMBRE DE 2020</t>
  </si>
  <si>
    <t>ESTADO DE CAMBIOS EN EL PATRIMONIO NETO A 31/12/2020</t>
  </si>
  <si>
    <t>c) Pérdidas, deterioro y variación de provisiones por operaciones de tráfico</t>
  </si>
  <si>
    <t>A) SALDO, FINAL DEL EJERCICIO 2018</t>
  </si>
  <si>
    <t>II. Ajustes por errores 2018</t>
  </si>
  <si>
    <t>I. Ajustes por cambios de criterio 2018</t>
  </si>
  <si>
    <t>B) SALDO AJUSTADO, INICIO DEL EJERCICIO 2019</t>
  </si>
  <si>
    <t>C) SALDO, FINAL DEL EJERCICIO 2019</t>
  </si>
  <si>
    <t>I. Ajustes por cambios de criterio 2020</t>
  </si>
  <si>
    <t>II. Ajustes por errores 2020</t>
  </si>
  <si>
    <t>D) SALDO AJUSTADO, INICIO DEL EJERCICIO 2020</t>
  </si>
  <si>
    <t>E) SALDO, FINAL DEL EJERCICIO 2020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</si>
</sst>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Pta&quot;_-;\-* #,##0\ &quot;Pta&quot;_-;_-* &quot;-&quot;\ &quot;Pta&quot;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dd/mm/yy"/>
    <numFmt numFmtId="171" formatCode="_-* #,##0.00\ _P_t_s_-;\-* #,##0.00\ _P_t_s_-;_-* &quot;-&quot;??\ _P_t_s_-;_-@_-"/>
    <numFmt numFmtId="172" formatCode="#,##0;\(#,##0\)"/>
    <numFmt numFmtId="173" formatCode="#,##0.0000"/>
    <numFmt numFmtId="174" formatCode="_-* #,##0.00\ [$€]_-;\-* #,##0.00\ [$€]_-;_-* &quot;-&quot;??\ [$€]_-;_-@_-"/>
    <numFmt numFmtId="175" formatCode="_(* #,##0.00_);_(* \(#,##0.00\);_(* &quot;-&quot;??_);_(@_)"/>
    <numFmt numFmtId="176" formatCode="#,##0.000"/>
    <numFmt numFmtId="177" formatCode="_([$€]* #,##0.00_);_([$€]* \(#,##0.00\);_([$€]* &quot;-&quot;??_);_(@_)"/>
    <numFmt numFmtId="178" formatCode="#,##0_ ;\-#,##0\ "/>
    <numFmt numFmtId="179" formatCode="#,##0.00;\-#,##0.00;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\ _P_t_a_-;\-* #,##0\ _P_t_a_-;_-* &quot;-&quot;??\ _P_t_a_-;_-@_-"/>
    <numFmt numFmtId="185" formatCode="#,##0.00_ ;[Red]\-#,##0.00\ "/>
    <numFmt numFmtId="186" formatCode="#,##0.0"/>
    <numFmt numFmtId="187" formatCode="#,##0.00000"/>
  </numFmts>
  <fonts count="6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b/>
      <sz val="16"/>
      <name val="Book Antiqua"/>
      <family val="1"/>
    </font>
    <font>
      <b/>
      <sz val="12"/>
      <color indexed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44" fillId="6" borderId="0" applyNumberFormat="0" applyBorder="0" applyAlignment="0" applyProtection="0"/>
    <xf numFmtId="0" fontId="20" fillId="6" borderId="0" applyNumberFormat="0" applyBorder="0" applyAlignment="0" applyProtection="0"/>
    <xf numFmtId="0" fontId="44" fillId="7" borderId="0" applyNumberFormat="0" applyBorder="0" applyAlignment="0" applyProtection="0"/>
    <xf numFmtId="0" fontId="20" fillId="7" borderId="0" applyNumberFormat="0" applyBorder="0" applyAlignment="0" applyProtection="0"/>
    <xf numFmtId="0" fontId="44" fillId="8" borderId="0" applyNumberFormat="0" applyBorder="0" applyAlignment="0" applyProtection="0"/>
    <xf numFmtId="0" fontId="20" fillId="8" borderId="0" applyNumberFormat="0" applyBorder="0" applyAlignment="0" applyProtection="0"/>
    <xf numFmtId="0" fontId="44" fillId="9" borderId="0" applyNumberFormat="0" applyBorder="0" applyAlignment="0" applyProtection="0"/>
    <xf numFmtId="0" fontId="20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0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7" borderId="0" applyNumberFormat="0" applyBorder="0" applyAlignment="0" applyProtection="0"/>
    <xf numFmtId="0" fontId="23" fillId="17" borderId="0" applyNumberFormat="0" applyBorder="0" applyAlignment="0" applyProtection="0"/>
    <xf numFmtId="0" fontId="45" fillId="25" borderId="0" applyNumberFormat="0" applyBorder="0" applyAlignment="0" applyProtection="0"/>
    <xf numFmtId="0" fontId="23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6" borderId="0" applyNumberFormat="0" applyBorder="0" applyAlignment="0" applyProtection="0"/>
    <xf numFmtId="0" fontId="32" fillId="7" borderId="0" applyNumberFormat="0" applyBorder="0" applyAlignment="0" applyProtection="0"/>
    <xf numFmtId="0" fontId="46" fillId="32" borderId="0" applyNumberFormat="0" applyBorder="0" applyAlignment="0" applyProtection="0"/>
    <xf numFmtId="0" fontId="25" fillId="4" borderId="1" applyNumberFormat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0" borderId="4" applyNumberFormat="0" applyFill="0" applyAlignment="0" applyProtection="0"/>
    <xf numFmtId="0" fontId="26" fillId="29" borderId="5" applyNumberFormat="0" applyAlignment="0" applyProtection="0"/>
    <xf numFmtId="165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52" fillId="41" borderId="2" applyNumberFormat="0" applyAlignment="0" applyProtection="0"/>
    <xf numFmtId="174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28" fillId="3" borderId="1" applyNumberFormat="0" applyAlignment="0" applyProtection="0"/>
    <xf numFmtId="0" fontId="27" fillId="0" borderId="10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4" fillId="43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72" fontId="4" fillId="0" borderId="0">
      <alignment/>
      <protection/>
    </xf>
    <xf numFmtId="0" fontId="0" fillId="44" borderId="11" applyNumberFormat="0" applyFont="0" applyAlignment="0" applyProtection="0"/>
    <xf numFmtId="0" fontId="20" fillId="14" borderId="12" applyNumberFormat="0" applyFont="0" applyAlignment="0" applyProtection="0"/>
    <xf numFmtId="0" fontId="20" fillId="14" borderId="12" applyNumberFormat="0" applyFont="0" applyAlignment="0" applyProtection="0"/>
    <xf numFmtId="0" fontId="20" fillId="14" borderId="12" applyNumberFormat="0" applyFont="0" applyAlignment="0" applyProtection="0"/>
    <xf numFmtId="0" fontId="20" fillId="14" borderId="12" applyNumberFormat="0" applyFont="0" applyAlignment="0" applyProtection="0"/>
    <xf numFmtId="0" fontId="20" fillId="14" borderId="12" applyNumberFormat="0" applyFont="0" applyAlignment="0" applyProtection="0"/>
    <xf numFmtId="0" fontId="20" fillId="14" borderId="12" applyNumberFormat="0" applyFont="0" applyAlignment="0" applyProtection="0"/>
    <xf numFmtId="0" fontId="20" fillId="5" borderId="12" applyNumberFormat="0" applyFont="0" applyAlignment="0" applyProtection="0"/>
    <xf numFmtId="0" fontId="29" fillId="4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3" borderId="1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4" fontId="9" fillId="45" borderId="18" xfId="0" applyNumberFormat="1" applyFont="1" applyFill="1" applyBorder="1" applyAlignment="1">
      <alignment vertical="center"/>
    </xf>
    <xf numFmtId="3" fontId="9" fillId="45" borderId="19" xfId="0" applyNumberFormat="1" applyFont="1" applyFill="1" applyBorder="1" applyAlignment="1">
      <alignment vertical="center"/>
    </xf>
    <xf numFmtId="3" fontId="9" fillId="45" borderId="2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4" fontId="1" fillId="46" borderId="0" xfId="0" applyNumberFormat="1" applyFont="1" applyFill="1" applyAlignment="1">
      <alignment/>
    </xf>
    <xf numFmtId="3" fontId="1" fillId="46" borderId="0" xfId="0" applyNumberFormat="1" applyFont="1" applyFill="1" applyBorder="1" applyAlignment="1">
      <alignment/>
    </xf>
    <xf numFmtId="3" fontId="1" fillId="46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3" fontId="1" fillId="3" borderId="0" xfId="139" applyNumberFormat="1" applyFont="1" applyFill="1" applyBorder="1">
      <alignment/>
      <protection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vertical="center"/>
    </xf>
    <xf numFmtId="10" fontId="1" fillId="0" borderId="0" xfId="0" applyNumberFormat="1" applyFont="1" applyFill="1" applyBorder="1" applyAlignment="1">
      <alignment/>
    </xf>
    <xf numFmtId="0" fontId="12" fillId="47" borderId="21" xfId="0" applyFont="1" applyFill="1" applyBorder="1" applyAlignment="1">
      <alignment horizontal="center" vertical="center"/>
    </xf>
    <xf numFmtId="0" fontId="12" fillId="47" borderId="22" xfId="0" applyFont="1" applyFill="1" applyBorder="1" applyAlignment="1">
      <alignment horizontal="center" vertical="center"/>
    </xf>
    <xf numFmtId="0" fontId="12" fillId="45" borderId="21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horizontal="center" vertical="center"/>
    </xf>
    <xf numFmtId="0" fontId="12" fillId="45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5" fillId="48" borderId="18" xfId="0" applyFont="1" applyFill="1" applyBorder="1" applyAlignment="1">
      <alignment horizontal="left" vertical="center" indent="1"/>
    </xf>
    <xf numFmtId="0" fontId="15" fillId="48" borderId="28" xfId="0" applyFont="1" applyFill="1" applyBorder="1" applyAlignment="1">
      <alignment horizontal="left" vertical="center" indent="1"/>
    </xf>
    <xf numFmtId="0" fontId="15" fillId="45" borderId="18" xfId="0" applyFont="1" applyFill="1" applyBorder="1" applyAlignment="1">
      <alignment horizontal="center" vertical="center"/>
    </xf>
    <xf numFmtId="14" fontId="15" fillId="45" borderId="18" xfId="0" applyNumberFormat="1" applyFont="1" applyFill="1" applyBorder="1" applyAlignment="1">
      <alignment horizontal="center" vertical="center"/>
    </xf>
    <xf numFmtId="14" fontId="15" fillId="45" borderId="29" xfId="0" applyNumberFormat="1" applyFont="1" applyFill="1" applyBorder="1" applyAlignment="1">
      <alignment horizontal="center" vertical="center"/>
    </xf>
    <xf numFmtId="0" fontId="10" fillId="45" borderId="18" xfId="0" applyFont="1" applyFill="1" applyBorder="1" applyAlignment="1">
      <alignment horizontal="center" vertical="center"/>
    </xf>
    <xf numFmtId="0" fontId="10" fillId="45" borderId="2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vertical="center"/>
    </xf>
    <xf numFmtId="3" fontId="1" fillId="3" borderId="19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49" borderId="0" xfId="0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ill="1" applyAlignment="1">
      <alignment horizontal="center" vertical="center"/>
    </xf>
    <xf numFmtId="4" fontId="0" fillId="4" borderId="0" xfId="0" applyNumberFormat="1" applyFill="1" applyAlignment="1">
      <alignment/>
    </xf>
    <xf numFmtId="4" fontId="8" fillId="4" borderId="31" xfId="0" applyNumberFormat="1" applyFont="1" applyFill="1" applyBorder="1" applyAlignment="1">
      <alignment/>
    </xf>
    <xf numFmtId="170" fontId="8" fillId="4" borderId="31" xfId="0" applyNumberFormat="1" applyFont="1" applyFill="1" applyBorder="1" applyAlignment="1">
      <alignment/>
    </xf>
    <xf numFmtId="4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4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4" fontId="0" fillId="4" borderId="0" xfId="0" applyNumberForma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4" fontId="3" fillId="4" borderId="0" xfId="0" applyNumberFormat="1" applyFont="1" applyFill="1" applyAlignment="1">
      <alignment/>
    </xf>
    <xf numFmtId="3" fontId="3" fillId="4" borderId="0" xfId="0" applyNumberFormat="1" applyFont="1" applyFill="1" applyBorder="1" applyAlignment="1">
      <alignment/>
    </xf>
    <xf numFmtId="4" fontId="1" fillId="4" borderId="31" xfId="0" applyNumberFormat="1" applyFont="1" applyFill="1" applyBorder="1" applyAlignment="1">
      <alignment/>
    </xf>
    <xf numFmtId="4" fontId="8" fillId="4" borderId="0" xfId="0" applyNumberFormat="1" applyFont="1" applyFill="1" applyAlignment="1">
      <alignment/>
    </xf>
    <xf numFmtId="4" fontId="7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0" fillId="4" borderId="0" xfId="139" applyNumberFormat="1" applyFont="1" applyFill="1" applyBorder="1">
      <alignment/>
      <protection/>
    </xf>
    <xf numFmtId="3" fontId="8" fillId="4" borderId="0" xfId="139" applyNumberFormat="1" applyFont="1" applyFill="1" applyBorder="1">
      <alignment/>
      <protection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70" fontId="8" fillId="4" borderId="3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/>
    </xf>
    <xf numFmtId="4" fontId="1" fillId="3" borderId="0" xfId="0" applyNumberFormat="1" applyFont="1" applyFill="1" applyBorder="1" applyAlignment="1">
      <alignment/>
    </xf>
    <xf numFmtId="4" fontId="0" fillId="0" borderId="0" xfId="119" applyNumberFormat="1" applyBorder="1" applyAlignment="1">
      <alignment/>
      <protection/>
    </xf>
    <xf numFmtId="4" fontId="0" fillId="0" borderId="0" xfId="119" applyNumberFormat="1">
      <alignment/>
      <protection/>
    </xf>
    <xf numFmtId="4" fontId="0" fillId="0" borderId="0" xfId="119" applyNumberFormat="1" applyBorder="1">
      <alignment/>
      <protection/>
    </xf>
    <xf numFmtId="4" fontId="8" fillId="0" borderId="31" xfId="119" applyNumberFormat="1" applyFont="1" applyBorder="1">
      <alignment/>
      <protection/>
    </xf>
    <xf numFmtId="4" fontId="4" fillId="0" borderId="0" xfId="119" applyNumberFormat="1" applyFont="1" applyBorder="1">
      <alignment/>
      <protection/>
    </xf>
    <xf numFmtId="4" fontId="16" fillId="45" borderId="28" xfId="119" applyNumberFormat="1" applyFont="1" applyFill="1" applyBorder="1">
      <alignment/>
      <protection/>
    </xf>
    <xf numFmtId="4" fontId="16" fillId="45" borderId="32" xfId="119" applyNumberFormat="1" applyFont="1" applyFill="1" applyBorder="1">
      <alignment/>
      <protection/>
    </xf>
    <xf numFmtId="4" fontId="16" fillId="45" borderId="22" xfId="119" applyNumberFormat="1" applyFont="1" applyFill="1" applyBorder="1" applyAlignment="1">
      <alignment horizontal="center"/>
      <protection/>
    </xf>
    <xf numFmtId="4" fontId="16" fillId="45" borderId="32" xfId="119" applyNumberFormat="1" applyFont="1" applyFill="1" applyBorder="1" applyAlignment="1">
      <alignment horizontal="center"/>
      <protection/>
    </xf>
    <xf numFmtId="4" fontId="16" fillId="45" borderId="28" xfId="119" applyNumberFormat="1" applyFont="1" applyFill="1" applyBorder="1" applyAlignment="1">
      <alignment horizontal="center"/>
      <protection/>
    </xf>
    <xf numFmtId="4" fontId="4" fillId="0" borderId="0" xfId="119" applyNumberFormat="1" applyFont="1">
      <alignment/>
      <protection/>
    </xf>
    <xf numFmtId="4" fontId="16" fillId="45" borderId="33" xfId="119" applyNumberFormat="1" applyFont="1" applyFill="1" applyBorder="1" applyAlignment="1">
      <alignment horizontal="center"/>
      <protection/>
    </xf>
    <xf numFmtId="4" fontId="16" fillId="45" borderId="34" xfId="119" applyNumberFormat="1" applyFont="1" applyFill="1" applyBorder="1" applyAlignment="1">
      <alignment horizontal="center"/>
      <protection/>
    </xf>
    <xf numFmtId="4" fontId="16" fillId="45" borderId="0" xfId="119" applyNumberFormat="1" applyFont="1" applyFill="1" applyBorder="1" applyAlignment="1">
      <alignment horizontal="center"/>
      <protection/>
    </xf>
    <xf numFmtId="4" fontId="16" fillId="45" borderId="35" xfId="119" applyNumberFormat="1" applyFont="1" applyFill="1" applyBorder="1" applyAlignment="1">
      <alignment horizontal="center"/>
      <protection/>
    </xf>
    <xf numFmtId="4" fontId="16" fillId="45" borderId="22" xfId="119" applyNumberFormat="1" applyFont="1" applyFill="1" applyBorder="1">
      <alignment/>
      <protection/>
    </xf>
    <xf numFmtId="4" fontId="18" fillId="0" borderId="0" xfId="119" applyNumberFormat="1" applyFont="1" applyBorder="1">
      <alignment/>
      <protection/>
    </xf>
    <xf numFmtId="4" fontId="16" fillId="45" borderId="33" xfId="119" applyNumberFormat="1" applyFont="1" applyFill="1" applyBorder="1">
      <alignment/>
      <protection/>
    </xf>
    <xf numFmtId="4" fontId="16" fillId="45" borderId="36" xfId="119" applyNumberFormat="1" applyFont="1" applyFill="1" applyBorder="1">
      <alignment/>
      <protection/>
    </xf>
    <xf numFmtId="4" fontId="16" fillId="45" borderId="36" xfId="119" applyNumberFormat="1" applyFont="1" applyFill="1" applyBorder="1" applyAlignment="1">
      <alignment horizontal="center"/>
      <protection/>
    </xf>
    <xf numFmtId="4" fontId="16" fillId="45" borderId="37" xfId="119" applyNumberFormat="1" applyFont="1" applyFill="1" applyBorder="1" applyAlignment="1">
      <alignment horizontal="center"/>
      <protection/>
    </xf>
    <xf numFmtId="4" fontId="19" fillId="0" borderId="0" xfId="119" applyNumberFormat="1" applyFont="1" applyBorder="1">
      <alignment/>
      <protection/>
    </xf>
    <xf numFmtId="0" fontId="18" fillId="0" borderId="34" xfId="119" applyNumberFormat="1" applyFont="1" applyBorder="1" applyAlignment="1">
      <alignment horizontal="center"/>
      <protection/>
    </xf>
    <xf numFmtId="0" fontId="18" fillId="0" borderId="35" xfId="119" applyNumberFormat="1" applyFont="1" applyBorder="1" applyAlignment="1">
      <alignment horizontal="center"/>
      <protection/>
    </xf>
    <xf numFmtId="0" fontId="18" fillId="0" borderId="22" xfId="119" applyNumberFormat="1" applyFont="1" applyBorder="1" applyAlignment="1">
      <alignment horizontal="center"/>
      <protection/>
    </xf>
    <xf numFmtId="0" fontId="18" fillId="0" borderId="0" xfId="119" applyNumberFormat="1" applyFont="1" applyBorder="1" applyAlignment="1">
      <alignment horizontal="center"/>
      <protection/>
    </xf>
    <xf numFmtId="0" fontId="18" fillId="0" borderId="19" xfId="119" applyNumberFormat="1" applyFont="1" applyBorder="1" applyAlignment="1">
      <alignment horizontal="center"/>
      <protection/>
    </xf>
    <xf numFmtId="4" fontId="18" fillId="0" borderId="28" xfId="119" applyNumberFormat="1" applyFont="1" applyBorder="1" applyAlignment="1">
      <alignment wrapText="1"/>
      <protection/>
    </xf>
    <xf numFmtId="3" fontId="18" fillId="0" borderId="22" xfId="119" applyNumberFormat="1" applyFont="1" applyFill="1" applyBorder="1">
      <alignment/>
      <protection/>
    </xf>
    <xf numFmtId="3" fontId="18" fillId="0" borderId="21" xfId="119" applyNumberFormat="1" applyFont="1" applyBorder="1">
      <alignment/>
      <protection/>
    </xf>
    <xf numFmtId="3" fontId="18" fillId="0" borderId="22" xfId="119" applyNumberFormat="1" applyFont="1" applyBorder="1">
      <alignment/>
      <protection/>
    </xf>
    <xf numFmtId="4" fontId="18" fillId="0" borderId="18" xfId="119" applyNumberFormat="1" applyFont="1" applyBorder="1" applyAlignment="1">
      <alignment wrapText="1"/>
      <protection/>
    </xf>
    <xf numFmtId="4" fontId="18" fillId="0" borderId="33" xfId="119" applyNumberFormat="1" applyFont="1" applyBorder="1" applyAlignment="1">
      <alignment wrapText="1"/>
      <protection/>
    </xf>
    <xf numFmtId="3" fontId="18" fillId="0" borderId="36" xfId="119" applyNumberFormat="1" applyFont="1" applyBorder="1">
      <alignment/>
      <protection/>
    </xf>
    <xf numFmtId="3" fontId="18" fillId="0" borderId="35" xfId="119" applyNumberFormat="1" applyFont="1" applyBorder="1">
      <alignment/>
      <protection/>
    </xf>
    <xf numFmtId="4" fontId="4" fillId="0" borderId="35" xfId="119" applyNumberFormat="1" applyFont="1" applyBorder="1" applyAlignment="1">
      <alignment wrapText="1"/>
      <protection/>
    </xf>
    <xf numFmtId="3" fontId="4" fillId="0" borderId="34" xfId="119" applyNumberFormat="1" applyFont="1" applyBorder="1">
      <alignment/>
      <protection/>
    </xf>
    <xf numFmtId="3" fontId="4" fillId="0" borderId="28" xfId="119" applyNumberFormat="1" applyFont="1" applyBorder="1">
      <alignment/>
      <protection/>
    </xf>
    <xf numFmtId="3" fontId="4" fillId="0" borderId="22" xfId="119" applyNumberFormat="1" applyFont="1" applyBorder="1">
      <alignment/>
      <protection/>
    </xf>
    <xf numFmtId="3" fontId="4" fillId="0" borderId="35" xfId="119" applyNumberFormat="1" applyFont="1" applyBorder="1">
      <alignment/>
      <protection/>
    </xf>
    <xf numFmtId="3" fontId="4" fillId="0" borderId="33" xfId="119" applyNumberFormat="1" applyFont="1" applyBorder="1">
      <alignment/>
      <protection/>
    </xf>
    <xf numFmtId="3" fontId="4" fillId="0" borderId="36" xfId="119" applyNumberFormat="1" applyFont="1" applyBorder="1">
      <alignment/>
      <protection/>
    </xf>
    <xf numFmtId="3" fontId="4" fillId="0" borderId="21" xfId="119" applyNumberFormat="1" applyFont="1" applyBorder="1">
      <alignment/>
      <protection/>
    </xf>
    <xf numFmtId="4" fontId="16" fillId="45" borderId="28" xfId="119" applyNumberFormat="1" applyFont="1" applyFill="1" applyBorder="1" applyAlignment="1">
      <alignment wrapText="1"/>
      <protection/>
    </xf>
    <xf numFmtId="3" fontId="16" fillId="45" borderId="22" xfId="119" applyNumberFormat="1" applyFont="1" applyFill="1" applyBorder="1">
      <alignment/>
      <protection/>
    </xf>
    <xf numFmtId="3" fontId="16" fillId="45" borderId="36" xfId="119" applyNumberFormat="1" applyFont="1" applyFill="1" applyBorder="1">
      <alignment/>
      <protection/>
    </xf>
    <xf numFmtId="3" fontId="18" fillId="0" borderId="36" xfId="119" applyNumberFormat="1" applyFont="1" applyFill="1" applyBorder="1">
      <alignment/>
      <protection/>
    </xf>
    <xf numFmtId="3" fontId="18" fillId="0" borderId="21" xfId="119" applyNumberFormat="1" applyFont="1" applyFill="1" applyBorder="1">
      <alignment/>
      <protection/>
    </xf>
    <xf numFmtId="3" fontId="4" fillId="0" borderId="35" xfId="119" applyNumberFormat="1" applyFont="1" applyFill="1" applyBorder="1">
      <alignment/>
      <protection/>
    </xf>
    <xf numFmtId="4" fontId="16" fillId="45" borderId="33" xfId="119" applyNumberFormat="1" applyFont="1" applyFill="1" applyBorder="1" applyAlignment="1">
      <alignment wrapText="1"/>
      <protection/>
    </xf>
    <xf numFmtId="4" fontId="13" fillId="0" borderId="0" xfId="119" applyNumberFormat="1" applyFont="1">
      <alignment/>
      <protection/>
    </xf>
    <xf numFmtId="4" fontId="1" fillId="4" borderId="0" xfId="0" applyNumberFormat="1" applyFont="1" applyFill="1" applyAlignment="1">
      <alignment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3" fontId="1" fillId="0" borderId="0" xfId="149" applyNumberFormat="1" applyFont="1" applyAlignment="1">
      <alignment/>
    </xf>
    <xf numFmtId="14" fontId="8" fillId="4" borderId="31" xfId="0" applyNumberFormat="1" applyFont="1" applyFill="1" applyBorder="1" applyAlignment="1">
      <alignment/>
    </xf>
    <xf numFmtId="3" fontId="0" fillId="50" borderId="0" xfId="0" applyNumberFormat="1" applyFill="1" applyAlignment="1">
      <alignment/>
    </xf>
    <xf numFmtId="40" fontId="44" fillId="0" borderId="0" xfId="116" applyNumberFormat="1" applyAlignment="1">
      <alignment vertical="top"/>
      <protection/>
    </xf>
    <xf numFmtId="4" fontId="0" fillId="0" borderId="0" xfId="0" applyNumberFormat="1" applyFont="1" applyBorder="1" applyAlignment="1">
      <alignment/>
    </xf>
    <xf numFmtId="4" fontId="10" fillId="45" borderId="33" xfId="0" applyNumberFormat="1" applyFont="1" applyFill="1" applyBorder="1" applyAlignment="1">
      <alignment horizontal="center" vertical="center"/>
    </xf>
    <xf numFmtId="4" fontId="10" fillId="45" borderId="37" xfId="0" applyNumberFormat="1" applyFont="1" applyFill="1" applyBorder="1" applyAlignment="1">
      <alignment horizontal="center" vertical="center"/>
    </xf>
    <xf numFmtId="4" fontId="10" fillId="45" borderId="41" xfId="0" applyNumberFormat="1" applyFont="1" applyFill="1" applyBorder="1" applyAlignment="1">
      <alignment horizontal="center" vertical="center"/>
    </xf>
    <xf numFmtId="4" fontId="10" fillId="45" borderId="28" xfId="0" applyNumberFormat="1" applyFont="1" applyFill="1" applyBorder="1" applyAlignment="1">
      <alignment horizontal="center" vertical="center"/>
    </xf>
    <xf numFmtId="4" fontId="10" fillId="45" borderId="32" xfId="0" applyNumberFormat="1" applyFont="1" applyFill="1" applyBorder="1" applyAlignment="1">
      <alignment horizontal="center" vertical="center"/>
    </xf>
    <xf numFmtId="4" fontId="10" fillId="45" borderId="42" xfId="0" applyNumberFormat="1" applyFont="1" applyFill="1" applyBorder="1" applyAlignment="1">
      <alignment horizontal="center" vertical="center"/>
    </xf>
    <xf numFmtId="4" fontId="10" fillId="45" borderId="28" xfId="0" applyNumberFormat="1" applyFont="1" applyFill="1" applyBorder="1" applyAlignment="1">
      <alignment horizontal="center"/>
    </xf>
    <xf numFmtId="4" fontId="10" fillId="45" borderId="32" xfId="0" applyNumberFormat="1" applyFont="1" applyFill="1" applyBorder="1" applyAlignment="1">
      <alignment horizontal="center"/>
    </xf>
    <xf numFmtId="4" fontId="10" fillId="45" borderId="42" xfId="0" applyNumberFormat="1" applyFont="1" applyFill="1" applyBorder="1" applyAlignment="1">
      <alignment horizontal="center"/>
    </xf>
    <xf numFmtId="4" fontId="10" fillId="45" borderId="33" xfId="0" applyNumberFormat="1" applyFont="1" applyFill="1" applyBorder="1" applyAlignment="1">
      <alignment horizontal="center"/>
    </xf>
    <xf numFmtId="4" fontId="10" fillId="45" borderId="37" xfId="0" applyNumberFormat="1" applyFont="1" applyFill="1" applyBorder="1" applyAlignment="1">
      <alignment horizontal="center"/>
    </xf>
    <xf numFmtId="4" fontId="10" fillId="45" borderId="4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47" borderId="18" xfId="0" applyFont="1" applyFill="1" applyBorder="1" applyAlignment="1">
      <alignment horizontal="center" vertical="center"/>
    </xf>
    <xf numFmtId="0" fontId="12" fillId="47" borderId="19" xfId="0" applyFont="1" applyFill="1" applyBorder="1" applyAlignment="1">
      <alignment horizontal="center" vertical="center"/>
    </xf>
    <xf numFmtId="14" fontId="15" fillId="45" borderId="18" xfId="0" applyNumberFormat="1" applyFont="1" applyFill="1" applyBorder="1" applyAlignment="1">
      <alignment horizontal="center" vertical="center" wrapText="1"/>
    </xf>
    <xf numFmtId="14" fontId="15" fillId="45" borderId="20" xfId="0" applyNumberFormat="1" applyFont="1" applyFill="1" applyBorder="1" applyAlignment="1">
      <alignment horizontal="center" vertical="center" wrapText="1"/>
    </xf>
    <xf numFmtId="4" fontId="10" fillId="45" borderId="28" xfId="119" applyNumberFormat="1" applyFont="1" applyFill="1" applyBorder="1" applyAlignment="1">
      <alignment horizontal="center"/>
      <protection/>
    </xf>
    <xf numFmtId="4" fontId="10" fillId="45" borderId="32" xfId="119" applyNumberFormat="1" applyFont="1" applyFill="1" applyBorder="1" applyAlignment="1">
      <alignment horizontal="center"/>
      <protection/>
    </xf>
    <xf numFmtId="4" fontId="10" fillId="45" borderId="42" xfId="119" applyNumberFormat="1" applyFont="1" applyFill="1" applyBorder="1" applyAlignment="1">
      <alignment horizontal="center"/>
      <protection/>
    </xf>
    <xf numFmtId="4" fontId="10" fillId="45" borderId="33" xfId="119" applyNumberFormat="1" applyFont="1" applyFill="1" applyBorder="1" applyAlignment="1">
      <alignment horizontal="center"/>
      <protection/>
    </xf>
    <xf numFmtId="4" fontId="10" fillId="45" borderId="37" xfId="119" applyNumberFormat="1" applyFont="1" applyFill="1" applyBorder="1" applyAlignment="1">
      <alignment horizontal="center"/>
      <protection/>
    </xf>
    <xf numFmtId="4" fontId="10" fillId="45" borderId="41" xfId="119" applyNumberFormat="1" applyFont="1" applyFill="1" applyBorder="1" applyAlignment="1">
      <alignment horizontal="center"/>
      <protection/>
    </xf>
    <xf numFmtId="4" fontId="16" fillId="45" borderId="33" xfId="119" applyNumberFormat="1" applyFont="1" applyFill="1" applyBorder="1" applyAlignment="1">
      <alignment horizontal="center"/>
      <protection/>
    </xf>
    <xf numFmtId="4" fontId="17" fillId="45" borderId="41" xfId="119" applyNumberFormat="1" applyFont="1" applyFill="1" applyBorder="1" applyAlignment="1">
      <alignment horizontal="center"/>
      <protection/>
    </xf>
    <xf numFmtId="4" fontId="61" fillId="51" borderId="33" xfId="119" applyNumberFormat="1" applyFont="1" applyFill="1" applyBorder="1" applyAlignment="1">
      <alignment wrapText="1"/>
      <protection/>
    </xf>
    <xf numFmtId="3" fontId="61" fillId="51" borderId="36" xfId="119" applyNumberFormat="1" applyFont="1" applyFill="1" applyBorder="1">
      <alignment/>
      <protection/>
    </xf>
  </cellXfs>
  <cellStyles count="157">
    <cellStyle name="Normal" xfId="0"/>
    <cellStyle name="&#10;&#10;JournalTemplate=C:\COMFO\CTALK\JOURSTD.TPL&#10;&#10;LbStateAddress=3 3 0 251 1 89 2 311&#10;&#10;LbStateJou" xfId="15"/>
    <cellStyle name="=C:\WINNT35\SYSTEM32\COMMAND.COM" xfId="16"/>
    <cellStyle name="=C:\WINNT35\SYSTEM32\COMMAND.COM 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1 2" xfId="25"/>
    <cellStyle name="20% - Énfasis2" xfId="26"/>
    <cellStyle name="20% - Énfasis2 2" xfId="27"/>
    <cellStyle name="20% - Énfasis3" xfId="28"/>
    <cellStyle name="20% - Énfasis3 2" xfId="29"/>
    <cellStyle name="20% - Énfasis4" xfId="30"/>
    <cellStyle name="20% - Énfasis4 2" xfId="31"/>
    <cellStyle name="20% - Énfasis5" xfId="32"/>
    <cellStyle name="20% - Énfasis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" xfId="40"/>
    <cellStyle name="40% - Énfasis2" xfId="41"/>
    <cellStyle name="40% - Énfasis3" xfId="42"/>
    <cellStyle name="40% - Énfasis3 2" xfId="43"/>
    <cellStyle name="40% - Énfasis4" xfId="44"/>
    <cellStyle name="40% - Énfasis5" xfId="45"/>
    <cellStyle name="40% - Énfasis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Énfasis1" xfId="53"/>
    <cellStyle name="60% - Énfasis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6" xfId="60"/>
    <cellStyle name="60% - Énfasis6 2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ueno" xfId="69"/>
    <cellStyle name="Calculation" xfId="70"/>
    <cellStyle name="Cálculo" xfId="71"/>
    <cellStyle name="Celda de comprobación" xfId="72"/>
    <cellStyle name="Celda vinculada" xfId="73"/>
    <cellStyle name="Check Cell" xfId="74"/>
    <cellStyle name="Comma 2" xfId="75"/>
    <cellStyle name="Encabezado 1" xfId="76"/>
    <cellStyle name="Encabezado 4" xfId="77"/>
    <cellStyle name="Énfasis1" xfId="78"/>
    <cellStyle name="Énfasis2" xfId="79"/>
    <cellStyle name="Énfasis3" xfId="80"/>
    <cellStyle name="Énfasis4" xfId="81"/>
    <cellStyle name="Énfasis5" xfId="82"/>
    <cellStyle name="Énfasis6" xfId="83"/>
    <cellStyle name="Entrada" xfId="84"/>
    <cellStyle name="Euro" xfId="85"/>
    <cellStyle name="Euro 2" xfId="86"/>
    <cellStyle name="Euro 2 2" xfId="87"/>
    <cellStyle name="Euro 3" xfId="88"/>
    <cellStyle name="Euro 4" xfId="89"/>
    <cellStyle name="Euro_Cuadros Memoria Nasertic 2016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Followed Hyperlink" xfId="98"/>
    <cellStyle name="Incorrecto" xfId="99"/>
    <cellStyle name="Input" xfId="100"/>
    <cellStyle name="Linked Cell" xfId="101"/>
    <cellStyle name="Comma" xfId="102"/>
    <cellStyle name="Comma [0]" xfId="103"/>
    <cellStyle name="Millares 2" xfId="104"/>
    <cellStyle name="Millares 2 2" xfId="105"/>
    <cellStyle name="Millares 2 2 2" xfId="106"/>
    <cellStyle name="Millares 2_SEGUIMIENTO PRESUPUESTARIO 2017" xfId="107"/>
    <cellStyle name="Millares 3" xfId="108"/>
    <cellStyle name="Millares 3 2" xfId="109"/>
    <cellStyle name="Millares 4" xfId="110"/>
    <cellStyle name="Millares 5" xfId="111"/>
    <cellStyle name="Millares 6" xfId="112"/>
    <cellStyle name="Currency" xfId="113"/>
    <cellStyle name="Currency [0]" xfId="114"/>
    <cellStyle name="Neutral" xfId="115"/>
    <cellStyle name="Normal 10" xfId="116"/>
    <cellStyle name="Normal 10 2" xfId="117"/>
    <cellStyle name="Normal 11" xfId="118"/>
    <cellStyle name="Normal 2" xfId="119"/>
    <cellStyle name="Normal 2 2" xfId="120"/>
    <cellStyle name="Normal 2 3" xfId="121"/>
    <cellStyle name="Normal 2 4" xfId="122"/>
    <cellStyle name="Normal 2 5" xfId="123"/>
    <cellStyle name="Normal 2_Cuadros Memoria Nasertic 2016" xfId="124"/>
    <cellStyle name="Normal 3" xfId="125"/>
    <cellStyle name="Normal 3 2" xfId="126"/>
    <cellStyle name="Normal 3 3" xfId="127"/>
    <cellStyle name="Normal 4" xfId="128"/>
    <cellStyle name="Normal 4 2" xfId="129"/>
    <cellStyle name="Normal 4 2 2" xfId="130"/>
    <cellStyle name="Normal 4 3" xfId="131"/>
    <cellStyle name="Normal 4 4" xfId="132"/>
    <cellStyle name="Normal 5" xfId="133"/>
    <cellStyle name="Normal 6" xfId="134"/>
    <cellStyle name="Normal 7" xfId="135"/>
    <cellStyle name="Normal 7 2" xfId="136"/>
    <cellStyle name="Normal 8" xfId="137"/>
    <cellStyle name="Normal 9" xfId="138"/>
    <cellStyle name="Normal_Modelo consolidadas blanco" xfId="139"/>
    <cellStyle name="Notas" xfId="140"/>
    <cellStyle name="Notas 2" xfId="141"/>
    <cellStyle name="Notas 3" xfId="142"/>
    <cellStyle name="Notas 4" xfId="143"/>
    <cellStyle name="Notas 5" xfId="144"/>
    <cellStyle name="Notas 6" xfId="145"/>
    <cellStyle name="Notas 7" xfId="146"/>
    <cellStyle name="Note" xfId="147"/>
    <cellStyle name="Output" xfId="148"/>
    <cellStyle name="Percent" xfId="149"/>
    <cellStyle name="Porcentaje 2" xfId="150"/>
    <cellStyle name="Porcentaje 2 2" xfId="151"/>
    <cellStyle name="Porcentaje 2 3" xfId="152"/>
    <cellStyle name="Porcentaje 3" xfId="153"/>
    <cellStyle name="Porcentaje 4" xfId="154"/>
    <cellStyle name="Porcentaje 5" xfId="155"/>
    <cellStyle name="Porcentaje 5 2" xfId="156"/>
    <cellStyle name="Porcentaje 6" xfId="157"/>
    <cellStyle name="Porcentaje 7" xfId="158"/>
    <cellStyle name="Porcentual 2" xfId="159"/>
    <cellStyle name="Porcentual 2 2" xfId="160"/>
    <cellStyle name="Porcentual 2 3" xfId="161"/>
    <cellStyle name="Salida" xfId="162"/>
    <cellStyle name="Texto de advertencia" xfId="163"/>
    <cellStyle name="Texto explicativo" xfId="164"/>
    <cellStyle name="Title" xfId="165"/>
    <cellStyle name="Título" xfId="166"/>
    <cellStyle name="Título 2" xfId="167"/>
    <cellStyle name="Título 3" xfId="168"/>
    <cellStyle name="Total" xfId="169"/>
    <cellStyle name="Warning Text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EJOS,%20PRESUPUESTOS%20Y%20OTROS%20INFORMES\CCAA-AUDITORIAS\Auditoria%202017\ratios%20cpen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Fros Anuales"/>
      <sheetName val="Explicaciones"/>
      <sheetName val="Datos input NSV"/>
      <sheetName val="Datos input"/>
      <sheetName val="Datos input Sodena"/>
      <sheetName val="Area datos"/>
    </sheetNames>
    <sheetDataSet>
      <sheetData sheetId="5">
        <row r="1">
          <cell r="H1" t="str">
            <v>Datos reales</v>
          </cell>
        </row>
        <row r="2">
          <cell r="A2" t="str">
            <v>0001 - Corporación Pública Empresarial de Navarra S.L.U.</v>
          </cell>
          <cell r="E2" t="str">
            <v>Diciembre de 2013</v>
          </cell>
          <cell r="H2" t="str">
            <v>Datos de actualizacion del presupuesto</v>
          </cell>
        </row>
        <row r="3">
          <cell r="A3" t="str">
            <v>0002 - Agencia Navarra de Innovación Tecnólógica S.A.U.</v>
          </cell>
          <cell r="E3" t="str">
            <v>Marzo de 2014</v>
          </cell>
          <cell r="H3" t="str">
            <v>Datos de presupuesto</v>
          </cell>
        </row>
        <row r="4">
          <cell r="A4" t="str">
            <v>0003 - Anl (absorbida)</v>
          </cell>
          <cell r="E4" t="str">
            <v>Junio de 2014</v>
          </cell>
          <cell r="H4" t="str">
            <v>Datos de presupuesto Consejo</v>
          </cell>
        </row>
        <row r="5">
          <cell r="A5" t="str">
            <v>0004 - Empresa Navarra de Espacios Culturales. SAU</v>
          </cell>
          <cell r="E5" t="str">
            <v>Septiembre de 2014</v>
          </cell>
        </row>
        <row r="6">
          <cell r="A6" t="str">
            <v>0005 - Ciudad Agroalimentaria de Tudela S.L.U.</v>
          </cell>
          <cell r="E6" t="str">
            <v>Diciembre de 2014</v>
          </cell>
        </row>
        <row r="7">
          <cell r="A7" t="str">
            <v>0006 - Centro Navarro de Autoaprendizajes de Idiomas SAU</v>
          </cell>
          <cell r="E7" t="str">
            <v>Marzo de 2015</v>
          </cell>
        </row>
        <row r="8">
          <cell r="A8" t="str">
            <v>0007 - Agencia Navarra del Transporte y la Logística SAU</v>
          </cell>
          <cell r="E8" t="str">
            <v>Junio de 2015</v>
          </cell>
        </row>
        <row r="9">
          <cell r="A9" t="str">
            <v>0008 - Gestión Ambiental de Navarra SAU</v>
          </cell>
          <cell r="E9" t="str">
            <v>Septiembre de 2015</v>
          </cell>
        </row>
        <row r="10">
          <cell r="A10" t="str">
            <v>0009 - Gestión de Deudas S.A.U.</v>
          </cell>
          <cell r="E10" t="str">
            <v>Diciembre de 2015</v>
          </cell>
        </row>
        <row r="11">
          <cell r="A11" t="str">
            <v>0010 - Instit. de Calidad Agroalimentaria de Navarra SAU</v>
          </cell>
          <cell r="E11" t="str">
            <v>Marzo de 2016</v>
          </cell>
        </row>
        <row r="12">
          <cell r="A12" t="str">
            <v>0011 - Instituto Técnico y de Gestión Agrícola S.A.U</v>
          </cell>
          <cell r="E12" t="str">
            <v>Junio de 2016</v>
          </cell>
        </row>
        <row r="13">
          <cell r="A13" t="str">
            <v>0012 - Instituto Técnico y de Gestión Ganadero S.A.U</v>
          </cell>
          <cell r="E13" t="str">
            <v>Septiembre de 2016</v>
          </cell>
        </row>
        <row r="14">
          <cell r="A14" t="str">
            <v>0013 - Navarra de Financiación y Control S.A.</v>
          </cell>
          <cell r="E14" t="str">
            <v>Diciembre de 2016</v>
          </cell>
        </row>
        <row r="15">
          <cell r="A15" t="str">
            <v>0014 - Navarra de Gestion para la Administración S.A.U.</v>
          </cell>
          <cell r="E15" t="str">
            <v>Marzo de 2017</v>
          </cell>
        </row>
        <row r="16">
          <cell r="A16" t="str">
            <v>0015 - Navarra de Infraestructuras Locales S.A.U.</v>
          </cell>
          <cell r="E16" t="str">
            <v>Junio de 2017</v>
          </cell>
        </row>
        <row r="17">
          <cell r="A17" t="str">
            <v>0016 - Navarra de Medio Ambiente industrial S.A.U.</v>
          </cell>
          <cell r="E17" t="str">
            <v>Septiembre de 2017</v>
          </cell>
        </row>
        <row r="18">
          <cell r="A18" t="str">
            <v>0017 - Navarra de Servicios y Tecnologías, S.A.U.</v>
          </cell>
          <cell r="E18" t="str">
            <v>Diciembre de 2017</v>
          </cell>
        </row>
        <row r="19">
          <cell r="A19" t="str">
            <v>0018 - Navarra de Suelo Industrial S.A.</v>
          </cell>
          <cell r="E19" t="str">
            <v>Marzo de 2018</v>
          </cell>
        </row>
        <row r="20">
          <cell r="A20" t="str">
            <v>0019 - Navarra de Suelo Residencial S.A.U.</v>
          </cell>
          <cell r="E20" t="str">
            <v>Junio de 2018</v>
          </cell>
        </row>
        <row r="21">
          <cell r="A21" t="str">
            <v>0020 - Obras Públicas y Telecomunicaciones de Navarra SAU</v>
          </cell>
          <cell r="E21" t="str">
            <v>Septiembre de 2018</v>
          </cell>
        </row>
        <row r="22">
          <cell r="A22" t="str">
            <v>0021 - Planetario de Pamplona S.A.U.</v>
          </cell>
          <cell r="E22" t="str">
            <v>Diciembre de 2018</v>
          </cell>
        </row>
        <row r="23">
          <cell r="A23" t="str">
            <v>0022 - Riegos de Navarra S.A.U.</v>
          </cell>
          <cell r="E23" t="str">
            <v>Marzo de 2019</v>
          </cell>
        </row>
        <row r="24">
          <cell r="A24" t="str">
            <v>0023 - Inst. Navarro de Tecn. e Infra. Agroali S.A.U.</v>
          </cell>
          <cell r="E24" t="str">
            <v>Junio de 2019</v>
          </cell>
        </row>
        <row r="25">
          <cell r="A25" t="str">
            <v>0024 - Sodena SA (absorbida)</v>
          </cell>
          <cell r="E25" t="str">
            <v>Septiembre de 2019</v>
          </cell>
        </row>
        <row r="26">
          <cell r="A26" t="str">
            <v>0025 - Sdad Promoción de Inv. e Infraestr. de Navarra SAU</v>
          </cell>
          <cell r="E26" t="str">
            <v>Diciembre de 2019</v>
          </cell>
        </row>
        <row r="27">
          <cell r="A27" t="str">
            <v>0026 - Navarra de Suelo y Vivienda S.A.U.</v>
          </cell>
          <cell r="E27" t="str">
            <v>Marzo de 2020</v>
          </cell>
        </row>
        <row r="28">
          <cell r="A28" t="str">
            <v>0027 - Navarra Deporte y Ocio, S.L.U.</v>
          </cell>
          <cell r="E28" t="str">
            <v>Junio de 2020</v>
          </cell>
        </row>
        <row r="29">
          <cell r="A29" t="str">
            <v>0028 - Producción Informática de Navarra S.L.</v>
          </cell>
          <cell r="E29" t="str">
            <v>Septiembre de 2020</v>
          </cell>
        </row>
        <row r="30">
          <cell r="A30" t="str">
            <v>0029 - Cein SA (absorbida)</v>
          </cell>
          <cell r="E30" t="str">
            <v>Diciembre de 2020</v>
          </cell>
        </row>
        <row r="31">
          <cell r="A31" t="str">
            <v>0030 - Territorio Roncalia S.L.</v>
          </cell>
          <cell r="E31" t="str">
            <v>Marzo de 2021</v>
          </cell>
        </row>
        <row r="32">
          <cell r="A32" t="str">
            <v>0031 - Trabajos Catastrales S.A.U.</v>
          </cell>
          <cell r="E32" t="str">
            <v>Junio de 2021</v>
          </cell>
        </row>
        <row r="33">
          <cell r="A33" t="str">
            <v>0032 - Echauri Forestal S.L.</v>
          </cell>
          <cell r="E33" t="str">
            <v>Septiembre de 2021</v>
          </cell>
        </row>
        <row r="34">
          <cell r="A34" t="str">
            <v>0033 - Fondo Jovenes Empresarios Navarros S.A.U..</v>
          </cell>
          <cell r="E34" t="str">
            <v>Diciembre de 2021</v>
          </cell>
        </row>
        <row r="35">
          <cell r="A35" t="str">
            <v>0034 - Natural Climate Systems S.A.</v>
          </cell>
          <cell r="E35" t="str">
            <v>Marzo de 2022</v>
          </cell>
        </row>
        <row r="36">
          <cell r="A36" t="str">
            <v>0035 - Navarra de Verificaciones Legales S.A.U.</v>
          </cell>
          <cell r="E36" t="str">
            <v>Junio de 2022</v>
          </cell>
        </row>
        <row r="37">
          <cell r="A37" t="str">
            <v>0036 - Potasas de Subiza S.A.U.</v>
          </cell>
          <cell r="E37" t="str">
            <v>Septiembre de 2022</v>
          </cell>
        </row>
        <row r="38">
          <cell r="A38" t="str">
            <v>0037 - Salinas de Navarra, S.A.</v>
          </cell>
          <cell r="E38" t="str">
            <v>Diciembre de 2022</v>
          </cell>
        </row>
        <row r="39">
          <cell r="A39" t="str">
            <v>0038 - Salinas de Navarra S.L.U.</v>
          </cell>
          <cell r="E39" t="str">
            <v>Marzo de 2023</v>
          </cell>
        </row>
        <row r="40">
          <cell r="A40" t="str">
            <v>0039 - Start Up Capital Navarra S.A.</v>
          </cell>
          <cell r="E40" t="str">
            <v>Junio de 2023</v>
          </cell>
        </row>
        <row r="41">
          <cell r="A41" t="str">
            <v>0040 - Parque de la Naturaleza de Navarra, S.A.</v>
          </cell>
          <cell r="E41" t="str">
            <v>Septiembre de 2023</v>
          </cell>
        </row>
        <row r="42">
          <cell r="A42" t="str">
            <v>0041 - Autopistas de Navarra S.A.</v>
          </cell>
          <cell r="E42" t="str">
            <v>Diciembre de 2023</v>
          </cell>
        </row>
        <row r="43">
          <cell r="A43" t="str">
            <v>0042 - Canal de Navarra S.A.</v>
          </cell>
          <cell r="E43" t="str">
            <v>Marzo de 2024</v>
          </cell>
        </row>
        <row r="44">
          <cell r="A44" t="str">
            <v>0043 - Org. de la Patata en el Pirineo Occidental, SA</v>
          </cell>
          <cell r="E44" t="str">
            <v>Junio de 2024</v>
          </cell>
        </row>
        <row r="45">
          <cell r="A45" t="str">
            <v>0044 - Pamplona Convention Bureau, S.L.</v>
          </cell>
          <cell r="E45" t="str">
            <v>Septiembre de 2024</v>
          </cell>
        </row>
        <row r="46">
          <cell r="A46" t="str">
            <v>0045 - Sociedad Navarra de Garantía Recíproca</v>
          </cell>
          <cell r="E46" t="str">
            <v>Diciembre de 2024</v>
          </cell>
        </row>
        <row r="47">
          <cell r="A47" t="str">
            <v>0046 - Instituto Lactológico de Lecumberri S.A.</v>
          </cell>
          <cell r="E47" t="str">
            <v>Marzo de 2025</v>
          </cell>
        </row>
        <row r="48">
          <cell r="A48" t="str">
            <v>0047 - Navarra Iniciativas Empresariales S.A.</v>
          </cell>
          <cell r="E48" t="str">
            <v>Junio de 2025</v>
          </cell>
        </row>
        <row r="49">
          <cell r="A49" t="str">
            <v>0048 - Punto Futuro F.C.R.</v>
          </cell>
          <cell r="E49" t="str">
            <v>Septiembre de 2025</v>
          </cell>
        </row>
        <row r="50">
          <cell r="A50" t="str">
            <v>0049 - Ronda TIC, F.C.R.</v>
          </cell>
          <cell r="E50" t="str">
            <v>Diciembre de 2025</v>
          </cell>
        </row>
        <row r="51">
          <cell r="A51" t="str">
            <v>0050 - Futura Acorp, S.L.</v>
          </cell>
          <cell r="E51" t="str">
            <v>Marzo de 2026</v>
          </cell>
        </row>
        <row r="52">
          <cell r="A52" t="str">
            <v>0051 - Tecnología Navarra de nanoproductos, S.L. - Tecnan</v>
          </cell>
          <cell r="E52" t="str">
            <v>Junio de 2026</v>
          </cell>
        </row>
        <row r="53">
          <cell r="A53" t="str">
            <v>0052 - Tasaciones y Consultoría, S.A.</v>
          </cell>
          <cell r="E53" t="str">
            <v>Septiembre de 2026</v>
          </cell>
        </row>
        <row r="54">
          <cell r="A54" t="str">
            <v>0053 - TCA Cartográfica y Geomática, S.A.</v>
          </cell>
          <cell r="E54" t="str">
            <v>Diciembre de 2026</v>
          </cell>
        </row>
        <row r="55">
          <cell r="A55" t="str">
            <v>0054 - Comms e Información al Ciudadano de Navarra, SL</v>
          </cell>
          <cell r="E55" t="str">
            <v>Marzo de 2027</v>
          </cell>
        </row>
        <row r="56">
          <cell r="A56" t="str">
            <v>0055 - Ingegnería Territoriale e Catastro, S.R.L.</v>
          </cell>
          <cell r="E56" t="str">
            <v>Junio de 2027</v>
          </cell>
        </row>
        <row r="57">
          <cell r="A57" t="str">
            <v>0056 - Eco Ciudades de Navarra, S.A.</v>
          </cell>
          <cell r="E57" t="str">
            <v>Septiembre de 2027</v>
          </cell>
        </row>
        <row r="58">
          <cell r="A58" t="str">
            <v>0057 - Biomasa Térmica de Navarra, S.L.</v>
          </cell>
          <cell r="E58" t="str">
            <v>Diciembre de 2027</v>
          </cell>
        </row>
        <row r="59">
          <cell r="A59" t="str">
            <v>0058 - K Seguridad e Innovación Tecnológica Digital, S.L.</v>
          </cell>
          <cell r="E59" t="str">
            <v>Marzo de 2028</v>
          </cell>
        </row>
        <row r="60">
          <cell r="A60" t="str">
            <v>0059 - Alestis Consulting S.L.</v>
          </cell>
          <cell r="E60" t="str">
            <v>Junio de 2028</v>
          </cell>
        </row>
        <row r="61">
          <cell r="A61" t="str">
            <v>0060 - Reduce Destrucción Documental, S.L.</v>
          </cell>
          <cell r="E61" t="str">
            <v>Septiembre de 2028</v>
          </cell>
        </row>
        <row r="62">
          <cell r="A62" t="str">
            <v>0061 - U Rock Films, S.L.</v>
          </cell>
          <cell r="E62" t="str">
            <v>Diciembre de 2028</v>
          </cell>
        </row>
        <row r="63">
          <cell r="A63" t="str">
            <v>0062 - Mercem Mercados Digitales, S.L.</v>
          </cell>
          <cell r="E63" t="str">
            <v>Marzo de 2029</v>
          </cell>
        </row>
        <row r="64">
          <cell r="A64" t="str">
            <v>0063 - Production and Innovation on Edible Coatings, S.L.</v>
          </cell>
          <cell r="E64" t="str">
            <v>Junio de 2029</v>
          </cell>
        </row>
        <row r="65">
          <cell r="A65" t="str">
            <v>0064 - Cromasa Identificación Electrónica S.A.</v>
          </cell>
          <cell r="E65" t="str">
            <v>Septiembre de 2029</v>
          </cell>
        </row>
        <row r="66">
          <cell r="A66" t="str">
            <v>0065 - 3P Biopharmaceuticals, S.L.</v>
          </cell>
          <cell r="E66" t="str">
            <v>Diciembre de 2029</v>
          </cell>
        </row>
        <row r="67">
          <cell r="A67" t="str">
            <v>0066 - Activery Biotech, S.L.</v>
          </cell>
          <cell r="E67" t="str">
            <v>Marzo de 2030</v>
          </cell>
        </row>
        <row r="68">
          <cell r="A68" t="str">
            <v>0067 - Twin Screw 2007, S.A.</v>
          </cell>
          <cell r="E68" t="str">
            <v>Junio de 2030</v>
          </cell>
        </row>
        <row r="69">
          <cell r="A69" t="str">
            <v>0068 - Caviar del Reyno, S.L.</v>
          </cell>
          <cell r="E69" t="str">
            <v>Septiembre de 2030</v>
          </cell>
        </row>
        <row r="70">
          <cell r="A70" t="str">
            <v>0069 - Ecoenergía Navarra, S.L.</v>
          </cell>
          <cell r="E70" t="str">
            <v>Diciembre de 2030</v>
          </cell>
        </row>
        <row r="71">
          <cell r="A71" t="str">
            <v>0070 - Ecoenergía Sistemas Alternativos, S.L.</v>
          </cell>
        </row>
        <row r="72">
          <cell r="A72" t="str">
            <v>0071 - Estudios de Ingeniería Adaptada, S.L.</v>
          </cell>
        </row>
        <row r="73">
          <cell r="A73" t="str">
            <v>0072 - Fdación Inv y Desarr en Nanotecnología (FIDENA)</v>
          </cell>
        </row>
        <row r="74">
          <cell r="A74" t="str">
            <v>0073 - Fdación Inv, Desar e Innov Medioambiental (FIDIMA)</v>
          </cell>
        </row>
        <row r="75">
          <cell r="A75" t="str">
            <v>0074 - Fondo de Desarrollo Turístico, S.P.E., S.A.</v>
          </cell>
        </row>
        <row r="76">
          <cell r="A76" t="str">
            <v>0075 - Ingeniería Domótica, S.L.</v>
          </cell>
        </row>
        <row r="77">
          <cell r="A77" t="str">
            <v>0076 - Lorpenak Navarra, S.L.</v>
          </cell>
        </row>
        <row r="78">
          <cell r="A78" t="str">
            <v>0077 - Mondragón Navarra S.P.E, S.A.</v>
          </cell>
        </row>
        <row r="79">
          <cell r="A79" t="str">
            <v>0078 - M.T.S. Tobacco, S.A.</v>
          </cell>
        </row>
        <row r="80">
          <cell r="A80" t="str">
            <v>0079 - Laboratorios Ojer Pharma, S.L.</v>
          </cell>
        </row>
        <row r="81">
          <cell r="A81" t="str">
            <v>0080 - Olus Tecnología, S.L.</v>
          </cell>
        </row>
        <row r="82">
          <cell r="A82" t="str">
            <v>0081 - Pamplona Learning Spanish Institute, S.L.</v>
          </cell>
        </row>
        <row r="83">
          <cell r="A83" t="str">
            <v>0082 - Caviar Persé, S.L.</v>
          </cell>
        </row>
        <row r="84">
          <cell r="A84" t="str">
            <v>0083 - Albyn Medical, S.L..</v>
          </cell>
        </row>
        <row r="85">
          <cell r="A85" t="str">
            <v>0084 - 3S Soluciones y Sistemas Energéticos, S.L.</v>
          </cell>
        </row>
        <row r="86">
          <cell r="A86" t="str">
            <v>0085 - Suan Biotech, F.C.R.</v>
          </cell>
        </row>
        <row r="87">
          <cell r="A87" t="str">
            <v>0086 - Wututu, S.L.</v>
          </cell>
        </row>
        <row r="88">
          <cell r="A88" t="str">
            <v>0087 - Nanotech Fun, F.C.R.</v>
          </cell>
        </row>
        <row r="89">
          <cell r="A89" t="str">
            <v>0088 - Navarra de Tratamiento del Agua, S.L.</v>
          </cell>
        </row>
        <row r="90">
          <cell r="A90" t="str">
            <v>0089 - Mizanor, S.A.</v>
          </cell>
        </row>
        <row r="91">
          <cell r="A91" t="str">
            <v>0090 - Kyb Advanced Manufacturing Spain, S.A.</v>
          </cell>
        </row>
        <row r="92">
          <cell r="A92" t="str">
            <v>0091 - Bioenergia Mendi, S.L.</v>
          </cell>
        </row>
        <row r="93">
          <cell r="A93" t="str">
            <v>0092 - Tuckland Footwear, S.L.</v>
          </cell>
        </row>
        <row r="94">
          <cell r="A94" t="str">
            <v>0093 - Mdos Centrales de Abast de Pamplona, Mercairuña SA</v>
          </cell>
        </row>
        <row r="95">
          <cell r="A95" t="str">
            <v>0094 - Aberekin S.A.</v>
          </cell>
        </row>
        <row r="96">
          <cell r="A96" t="str">
            <v>0095 - Deltor Green, S.L.</v>
          </cell>
        </row>
        <row r="97">
          <cell r="A97" t="str">
            <v>0096 - Grupo S21 SEC Gestión, S.A.</v>
          </cell>
        </row>
        <row r="98">
          <cell r="A98" t="str">
            <v>0097 - Angel PC Global Support, S.L.</v>
          </cell>
        </row>
        <row r="99">
          <cell r="A99" t="str">
            <v>0098 - Intelligent Software Components, S.A.</v>
          </cell>
        </row>
        <row r="100">
          <cell r="A100" t="str">
            <v>0099 - Enne Digital Entertainment, S.L.</v>
          </cell>
        </row>
        <row r="101">
          <cell r="A101" t="str">
            <v>0100 - Getmapping España, S.L.</v>
          </cell>
        </row>
        <row r="102">
          <cell r="A102" t="str">
            <v>0101 - Desarrollos Sostenibles de Viviendas Protegidas,SL</v>
          </cell>
        </row>
        <row r="103">
          <cell r="A103" t="str">
            <v>0102 - Embelectronip, S.L.</v>
          </cell>
        </row>
        <row r="104">
          <cell r="A104" t="str">
            <v>0103 - Inmotec Consultora Técnica, S.L.</v>
          </cell>
        </row>
        <row r="105">
          <cell r="A105" t="str">
            <v>0104 - Angel Garro S.L.</v>
          </cell>
        </row>
        <row r="106">
          <cell r="A106" t="str">
            <v>0105 - Digna Biotech, S.L.</v>
          </cell>
        </row>
        <row r="107">
          <cell r="A107" t="str">
            <v>0106 - Elara Ingenieros, S.L.</v>
          </cell>
        </row>
        <row r="108">
          <cell r="A108" t="str">
            <v>0107 - Finaves II, S.A.</v>
          </cell>
        </row>
        <row r="109">
          <cell r="A109" t="str">
            <v>0108 - Foro Europeo, S.L.</v>
          </cell>
        </row>
        <row r="110">
          <cell r="A110" t="str">
            <v>0109 - Idifarma Desarrollo Farmaceútico, S.L.</v>
          </cell>
        </row>
        <row r="111">
          <cell r="A111" t="str">
            <v>0110 - Inveready Seed Capital S.C.R., S.A.</v>
          </cell>
        </row>
        <row r="112">
          <cell r="A112" t="str">
            <v>0111 - Openbravo Inc</v>
          </cell>
        </row>
        <row r="113">
          <cell r="A113" t="str">
            <v>0112 - Principia technology Group INC, S.L.</v>
          </cell>
        </row>
        <row r="114">
          <cell r="A114" t="str">
            <v>0113 - Proyecto de Biomedicina CIMA, S.L.</v>
          </cell>
        </row>
        <row r="115">
          <cell r="A115" t="str">
            <v>0114 - Sociedad Logística Alimentaria Navarra, S.L.</v>
          </cell>
        </row>
        <row r="116">
          <cell r="A116" t="str">
            <v>0115 - Fondo Ysios Biofund</v>
          </cell>
        </row>
        <row r="117">
          <cell r="A117" t="str">
            <v>0116 - Iberdrola, S.A.</v>
          </cell>
        </row>
        <row r="118">
          <cell r="A118" t="str">
            <v>0117 - NOI Navarra, S.A.</v>
          </cell>
        </row>
        <row r="119">
          <cell r="A119" t="str">
            <v>0118 - Proretina Therapeutics, S.L.</v>
          </cell>
        </row>
        <row r="120">
          <cell r="A120" t="str">
            <v>0119 - Aprotel XXI, S.L.</v>
          </cell>
        </row>
        <row r="121">
          <cell r="A121" t="str">
            <v>0120 - Metsola Birding, S.L.</v>
          </cell>
        </row>
        <row r="122">
          <cell r="A122" t="str">
            <v>0121 - Otra participada</v>
          </cell>
        </row>
        <row r="123">
          <cell r="A123" t="str">
            <v>0122 - In2 Printing Solutions, S.L.</v>
          </cell>
        </row>
        <row r="124">
          <cell r="A124" t="str">
            <v>0123 - Pharmamodeling, S.L.</v>
          </cell>
        </row>
        <row r="125">
          <cell r="A125" t="str">
            <v>0124 - Eolive Vertical, S.L.</v>
          </cell>
        </row>
        <row r="126">
          <cell r="A126" t="str">
            <v>0125 - Burnizko, S.A.</v>
          </cell>
        </row>
        <row r="127">
          <cell r="A127" t="str">
            <v>0126 - Sum. y Servicios Unificados de Carrocería, S.L.</v>
          </cell>
        </row>
        <row r="128">
          <cell r="A128" t="str">
            <v>0127 - Suncove, S.A.</v>
          </cell>
        </row>
        <row r="129">
          <cell r="A129" t="str">
            <v>0128 - Investigaciones y Desarrollos Eólicos, S.L.</v>
          </cell>
        </row>
        <row r="130">
          <cell r="A130" t="str">
            <v>0129 - Bionanoplus, S.L.</v>
          </cell>
        </row>
        <row r="131">
          <cell r="A131" t="str">
            <v>0130 - ID Ingeniería Acústica Arquitectónica, S.L.</v>
          </cell>
        </row>
        <row r="132">
          <cell r="A132" t="str">
            <v>0131 - Sendaviva Eolo, S.L.</v>
          </cell>
        </row>
        <row r="133">
          <cell r="A133" t="str">
            <v>0132 - Centro Europeo de Empresas e Innovación Navarra SL</v>
          </cell>
        </row>
        <row r="134">
          <cell r="A134" t="str">
            <v>0133 - Sociedad de Desarrollo de Navarra S.L.</v>
          </cell>
        </row>
        <row r="135">
          <cell r="A135" t="str">
            <v>0134 - Applied Foods, S.L.</v>
          </cell>
        </row>
        <row r="136">
          <cell r="A136" t="str">
            <v>0135 - Cultivos de Navarra, S.L.</v>
          </cell>
        </row>
        <row r="137">
          <cell r="A137" t="str">
            <v>0136 - Scripta Contenidos, S.L.</v>
          </cell>
        </row>
        <row r="138">
          <cell r="A138" t="str">
            <v>0137 - Job Accomodation, S.L.</v>
          </cell>
        </row>
        <row r="139">
          <cell r="A139" t="str">
            <v>0138 - Formune, S.L.</v>
          </cell>
        </row>
        <row r="140">
          <cell r="A140" t="str">
            <v>0139 - Verduras del Reyno, S.L.</v>
          </cell>
        </row>
        <row r="141">
          <cell r="A141" t="str">
            <v>0140 - Palobiofarma, S.L.</v>
          </cell>
        </row>
        <row r="142">
          <cell r="A142" t="str">
            <v>0141 - Tedcas Medical Systems, S.L.</v>
          </cell>
        </row>
        <row r="143">
          <cell r="A143" t="str">
            <v>0142 - Inveready Biotech II SCR, S.A.</v>
          </cell>
        </row>
        <row r="144">
          <cell r="A144" t="str">
            <v>0143 - Plastic Repair System 2011, S.L.</v>
          </cell>
        </row>
        <row r="145">
          <cell r="A145" t="str">
            <v>0144 - Aprovechamiento Térmico Ermitagaña I, S.L.</v>
          </cell>
        </row>
        <row r="146">
          <cell r="A146" t="str">
            <v>0145 - Aprovechamiento Térmico Landaben I, S.L.</v>
          </cell>
        </row>
        <row r="147">
          <cell r="A147" t="str">
            <v>0146 - Getting Robotika, S.L.</v>
          </cell>
        </row>
        <row r="148">
          <cell r="A148" t="str">
            <v>GLCPE - Grupo Cpen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C79"/>
  <sheetViews>
    <sheetView tabSelected="1" zoomScalePageLayoutView="0" workbookViewId="0" topLeftCell="A49">
      <selection activeCell="G22" sqref="G22"/>
    </sheetView>
  </sheetViews>
  <sheetFormatPr defaultColWidth="11.421875" defaultRowHeight="12.75"/>
  <cols>
    <col min="1" max="1" width="59.7109375" style="1" customWidth="1"/>
    <col min="2" max="2" width="14.28125" style="11" bestFit="1" customWidth="1"/>
    <col min="3" max="3" width="12.57421875" style="1" customWidth="1"/>
    <col min="4" max="16384" width="11.421875" style="1" customWidth="1"/>
  </cols>
  <sheetData>
    <row r="1" ht="13.5" thickBot="1"/>
    <row r="2" spans="1:3" s="21" customFormat="1" ht="15" customHeight="1">
      <c r="A2" s="156" t="s">
        <v>64</v>
      </c>
      <c r="B2" s="157"/>
      <c r="C2" s="158"/>
    </row>
    <row r="3" spans="1:3" s="21" customFormat="1" ht="15" customHeight="1" thickBot="1">
      <c r="A3" s="153" t="s">
        <v>235</v>
      </c>
      <c r="B3" s="154"/>
      <c r="C3" s="155"/>
    </row>
    <row r="4" spans="1:3" ht="12.75">
      <c r="A4" s="62"/>
      <c r="B4" s="69"/>
      <c r="C4" s="62"/>
    </row>
    <row r="5" spans="1:3" s="2" customFormat="1" ht="13.5" thickBot="1">
      <c r="A5" s="63" t="s">
        <v>0</v>
      </c>
      <c r="B5" s="149">
        <v>44196</v>
      </c>
      <c r="C5" s="149">
        <v>43830</v>
      </c>
    </row>
    <row r="6" spans="1:3" ht="13.5" thickTop="1">
      <c r="A6" s="62"/>
      <c r="B6" s="69"/>
      <c r="C6" s="62"/>
    </row>
    <row r="7" spans="1:3" s="3" customFormat="1" ht="12.75">
      <c r="A7" s="16" t="s">
        <v>1</v>
      </c>
      <c r="B7" s="17">
        <v>7811280</v>
      </c>
      <c r="C7" s="17">
        <v>8047513</v>
      </c>
    </row>
    <row r="8" spans="1:3" s="2" customFormat="1" ht="12.75">
      <c r="A8" s="65" t="s">
        <v>7</v>
      </c>
      <c r="B8" s="66">
        <v>790949</v>
      </c>
      <c r="C8" s="66">
        <v>1480786</v>
      </c>
    </row>
    <row r="9" spans="1:3" s="6" customFormat="1" ht="12.75">
      <c r="A9" s="67" t="s">
        <v>30</v>
      </c>
      <c r="B9" s="68">
        <v>790949</v>
      </c>
      <c r="C9" s="68">
        <v>1480786</v>
      </c>
    </row>
    <row r="10" spans="1:3" s="2" customFormat="1" ht="12.75">
      <c r="A10" s="65" t="s">
        <v>8</v>
      </c>
      <c r="B10" s="66">
        <v>6801192</v>
      </c>
      <c r="C10" s="66">
        <v>6137961</v>
      </c>
    </row>
    <row r="11" spans="1:3" s="6" customFormat="1" ht="12.75">
      <c r="A11" s="67" t="s">
        <v>31</v>
      </c>
      <c r="B11" s="68">
        <v>794995</v>
      </c>
      <c r="C11" s="68">
        <v>828338</v>
      </c>
    </row>
    <row r="12" spans="1:3" s="6" customFormat="1" ht="12.75">
      <c r="A12" s="67" t="s">
        <v>32</v>
      </c>
      <c r="B12" s="68">
        <v>6006197</v>
      </c>
      <c r="C12" s="68">
        <v>5309623</v>
      </c>
    </row>
    <row r="13" spans="1:3" s="6" customFormat="1" ht="12.75">
      <c r="A13" s="67" t="s">
        <v>220</v>
      </c>
      <c r="B13" s="68"/>
      <c r="C13" s="68"/>
    </row>
    <row r="14" spans="1:3" s="2" customFormat="1" ht="12.75">
      <c r="A14" s="65" t="s">
        <v>33</v>
      </c>
      <c r="B14" s="66">
        <v>180</v>
      </c>
      <c r="C14" s="66">
        <v>180</v>
      </c>
    </row>
    <row r="15" spans="1:3" s="6" customFormat="1" ht="12.75">
      <c r="A15" s="67" t="s">
        <v>34</v>
      </c>
      <c r="B15" s="68">
        <v>180</v>
      </c>
      <c r="C15" s="68">
        <v>180</v>
      </c>
    </row>
    <row r="16" spans="1:3" s="6" customFormat="1" ht="12.75">
      <c r="A16" s="65" t="s">
        <v>65</v>
      </c>
      <c r="B16" s="66">
        <v>218959</v>
      </c>
      <c r="C16" s="66">
        <v>428586</v>
      </c>
    </row>
    <row r="17" spans="1:3" ht="12.75">
      <c r="A17" s="62"/>
      <c r="B17" s="69"/>
      <c r="C17" s="69"/>
    </row>
    <row r="18" spans="1:3" s="3" customFormat="1" ht="12.75">
      <c r="A18" s="16" t="s">
        <v>2</v>
      </c>
      <c r="B18" s="17">
        <v>6174475</v>
      </c>
      <c r="C18" s="17">
        <v>14080491</v>
      </c>
    </row>
    <row r="19" spans="1:3" s="3" customFormat="1" ht="12.75">
      <c r="A19" s="144" t="s">
        <v>226</v>
      </c>
      <c r="B19" s="66">
        <v>148253</v>
      </c>
      <c r="C19" s="66">
        <v>198132</v>
      </c>
    </row>
    <row r="20" spans="1:3" s="3" customFormat="1" ht="12.75">
      <c r="A20" s="62" t="s">
        <v>227</v>
      </c>
      <c r="B20" s="69">
        <v>148253</v>
      </c>
      <c r="C20" s="69">
        <v>198132</v>
      </c>
    </row>
    <row r="21" spans="1:3" s="2" customFormat="1" ht="12.75">
      <c r="A21" s="65" t="s">
        <v>9</v>
      </c>
      <c r="B21" s="66">
        <v>1532848</v>
      </c>
      <c r="C21" s="66">
        <v>7931908</v>
      </c>
    </row>
    <row r="22" spans="1:3" ht="12.75">
      <c r="A22" s="62" t="s">
        <v>3</v>
      </c>
      <c r="B22" s="69">
        <v>578854</v>
      </c>
      <c r="C22" s="69">
        <v>1670244</v>
      </c>
    </row>
    <row r="23" spans="1:3" s="5" customFormat="1" ht="12.75">
      <c r="A23" s="62" t="s">
        <v>36</v>
      </c>
      <c r="B23" s="69">
        <v>883024</v>
      </c>
      <c r="C23" s="69">
        <v>6192409</v>
      </c>
    </row>
    <row r="24" spans="1:3" s="5" customFormat="1" ht="12.75">
      <c r="A24" s="67" t="s">
        <v>37</v>
      </c>
      <c r="B24" s="69"/>
      <c r="C24" s="69"/>
    </row>
    <row r="25" spans="1:3" s="5" customFormat="1" ht="12.75">
      <c r="A25" s="62" t="s">
        <v>66</v>
      </c>
      <c r="B25" s="69">
        <v>70970</v>
      </c>
      <c r="C25" s="69">
        <v>69255</v>
      </c>
    </row>
    <row r="26" spans="1:3" s="5" customFormat="1" ht="12.75">
      <c r="A26" s="65" t="s">
        <v>67</v>
      </c>
      <c r="B26" s="66">
        <v>509029</v>
      </c>
      <c r="C26" s="66">
        <v>592077</v>
      </c>
    </row>
    <row r="27" spans="1:3" s="5" customFormat="1" ht="12.75">
      <c r="A27" s="62" t="s">
        <v>35</v>
      </c>
      <c r="B27" s="69">
        <v>509029</v>
      </c>
      <c r="C27" s="69">
        <v>592077</v>
      </c>
    </row>
    <row r="28" spans="1:3" s="2" customFormat="1" ht="12.75">
      <c r="A28" s="65" t="s">
        <v>29</v>
      </c>
      <c r="B28" s="66">
        <v>1637</v>
      </c>
      <c r="C28" s="66">
        <v>2849</v>
      </c>
    </row>
    <row r="29" spans="1:3" s="2" customFormat="1" ht="12.75">
      <c r="A29" s="65" t="s">
        <v>10</v>
      </c>
      <c r="B29" s="66">
        <v>3982708</v>
      </c>
      <c r="C29" s="66">
        <v>5355525</v>
      </c>
    </row>
    <row r="30" spans="1:3" ht="12.75">
      <c r="A30" s="67" t="s">
        <v>137</v>
      </c>
      <c r="B30" s="68">
        <v>3982708</v>
      </c>
      <c r="C30" s="68">
        <v>5355525</v>
      </c>
    </row>
    <row r="31" spans="1:3" ht="13.5" thickBot="1">
      <c r="A31" s="62"/>
      <c r="B31" s="69"/>
      <c r="C31" s="69"/>
    </row>
    <row r="32" spans="1:3" ht="30.75" customHeight="1" thickBot="1">
      <c r="A32" s="18" t="s">
        <v>4</v>
      </c>
      <c r="B32" s="19">
        <v>13985755</v>
      </c>
      <c r="C32" s="20">
        <v>22128004</v>
      </c>
    </row>
    <row r="34" ht="13.5" thickBot="1"/>
    <row r="35" spans="1:3" s="21" customFormat="1" ht="15" customHeight="1">
      <c r="A35" s="156" t="s">
        <v>64</v>
      </c>
      <c r="B35" s="157"/>
      <c r="C35" s="158"/>
    </row>
    <row r="36" spans="1:3" s="21" customFormat="1" ht="15" customHeight="1" thickBot="1">
      <c r="A36" s="153" t="s">
        <v>235</v>
      </c>
      <c r="B36" s="154"/>
      <c r="C36" s="155"/>
    </row>
    <row r="37" spans="1:3" ht="12.75">
      <c r="A37" s="62"/>
      <c r="B37" s="69"/>
      <c r="C37" s="62"/>
    </row>
    <row r="38" spans="1:3" ht="13.5" thickBot="1">
      <c r="A38" s="63" t="s">
        <v>5</v>
      </c>
      <c r="B38" s="149">
        <f>B5</f>
        <v>44196</v>
      </c>
      <c r="C38" s="149">
        <f>C5</f>
        <v>43830</v>
      </c>
    </row>
    <row r="39" spans="2:3" ht="13.5" thickTop="1">
      <c r="B39" s="69"/>
      <c r="C39" s="62"/>
    </row>
    <row r="40" spans="1:3" s="3" customFormat="1" ht="12.75">
      <c r="A40" s="16" t="s">
        <v>6</v>
      </c>
      <c r="B40" s="17">
        <v>10859291</v>
      </c>
      <c r="C40" s="17">
        <v>10299130</v>
      </c>
    </row>
    <row r="41" spans="1:3" s="3" customFormat="1" ht="6" customHeight="1">
      <c r="A41" s="65"/>
      <c r="B41" s="66"/>
      <c r="C41" s="66"/>
    </row>
    <row r="42" spans="1:3" ht="12.75">
      <c r="A42" s="65" t="s">
        <v>12</v>
      </c>
      <c r="B42" s="66">
        <v>10506808</v>
      </c>
      <c r="C42" s="66">
        <v>9967758</v>
      </c>
    </row>
    <row r="43" spans="1:3" ht="12.75">
      <c r="A43" s="65" t="s">
        <v>11</v>
      </c>
      <c r="B43" s="66">
        <v>4437873</v>
      </c>
      <c r="C43" s="66">
        <v>4437873</v>
      </c>
    </row>
    <row r="44" spans="1:3" ht="12.75">
      <c r="A44" s="67" t="s">
        <v>13</v>
      </c>
      <c r="B44" s="69">
        <v>4437873</v>
      </c>
      <c r="C44" s="69">
        <v>4437873</v>
      </c>
    </row>
    <row r="45" spans="1:3" s="2" customFormat="1" ht="12.75">
      <c r="A45" s="65" t="s">
        <v>14</v>
      </c>
      <c r="B45" s="66">
        <v>3529889</v>
      </c>
      <c r="C45" s="66">
        <v>3326954</v>
      </c>
    </row>
    <row r="46" spans="1:3" s="2" customFormat="1" ht="12.75">
      <c r="A46" s="67" t="s">
        <v>38</v>
      </c>
      <c r="B46" s="68">
        <v>298738</v>
      </c>
      <c r="C46" s="68">
        <v>278444</v>
      </c>
    </row>
    <row r="47" spans="1:3" s="2" customFormat="1" ht="12.75">
      <c r="A47" s="67" t="s">
        <v>39</v>
      </c>
      <c r="B47" s="68">
        <v>3231151</v>
      </c>
      <c r="C47" s="68">
        <v>3048510</v>
      </c>
    </row>
    <row r="48" spans="1:3" s="2" customFormat="1" ht="12.75">
      <c r="A48" s="65" t="s">
        <v>70</v>
      </c>
      <c r="B48" s="66">
        <v>0</v>
      </c>
      <c r="C48" s="66">
        <v>0</v>
      </c>
    </row>
    <row r="49" spans="1:3" s="2" customFormat="1" ht="12.75">
      <c r="A49" s="67" t="s">
        <v>225</v>
      </c>
      <c r="B49" s="68">
        <v>0</v>
      </c>
      <c r="C49" s="66">
        <v>0</v>
      </c>
    </row>
    <row r="50" spans="1:3" s="2" customFormat="1" ht="12.75">
      <c r="A50" s="67" t="s">
        <v>219</v>
      </c>
      <c r="B50" s="68">
        <v>0</v>
      </c>
      <c r="C50" s="68">
        <v>0</v>
      </c>
    </row>
    <row r="51" spans="1:3" s="2" customFormat="1" ht="12.75">
      <c r="A51" s="65" t="s">
        <v>231</v>
      </c>
      <c r="B51" s="66">
        <v>2000000</v>
      </c>
      <c r="C51" s="66">
        <v>2000000</v>
      </c>
    </row>
    <row r="52" spans="1:3" s="2" customFormat="1" ht="12.75">
      <c r="A52" s="1" t="s">
        <v>232</v>
      </c>
      <c r="B52" s="68">
        <v>2000000</v>
      </c>
      <c r="C52" s="68">
        <v>2000000</v>
      </c>
    </row>
    <row r="53" spans="1:3" s="2" customFormat="1" ht="12.75">
      <c r="A53" s="65" t="s">
        <v>18</v>
      </c>
      <c r="B53" s="66">
        <v>539046</v>
      </c>
      <c r="C53" s="66">
        <v>202931</v>
      </c>
    </row>
    <row r="54" spans="1:3" s="2" customFormat="1" ht="12.75">
      <c r="A54" s="65" t="s">
        <v>15</v>
      </c>
      <c r="B54" s="66">
        <v>352483</v>
      </c>
      <c r="C54" s="66">
        <v>331372</v>
      </c>
    </row>
    <row r="55" spans="1:3" ht="12.75">
      <c r="A55" s="62"/>
      <c r="B55" s="69"/>
      <c r="C55" s="69"/>
    </row>
    <row r="56" spans="1:3" ht="12.75">
      <c r="A56" s="16" t="s">
        <v>16</v>
      </c>
      <c r="B56" s="17">
        <v>136893</v>
      </c>
      <c r="C56" s="17">
        <v>1335325</v>
      </c>
    </row>
    <row r="57" spans="1:3" s="2" customFormat="1" ht="12.75">
      <c r="A57" s="65" t="s">
        <v>57</v>
      </c>
      <c r="B57" s="66">
        <v>0</v>
      </c>
      <c r="C57" s="66">
        <v>0</v>
      </c>
    </row>
    <row r="58" spans="1:3" s="2" customFormat="1" ht="12.75">
      <c r="A58" s="67" t="s">
        <v>40</v>
      </c>
      <c r="B58" s="68">
        <v>0</v>
      </c>
      <c r="C58" s="68">
        <v>0</v>
      </c>
    </row>
    <row r="59" spans="1:3" s="2" customFormat="1" ht="12.75">
      <c r="A59" s="65" t="s">
        <v>17</v>
      </c>
      <c r="B59" s="66">
        <v>0</v>
      </c>
      <c r="C59" s="66">
        <v>1206642</v>
      </c>
    </row>
    <row r="60" spans="1:3" s="2" customFormat="1" ht="12.75">
      <c r="A60" s="67" t="s">
        <v>43</v>
      </c>
      <c r="B60" s="68">
        <v>0</v>
      </c>
      <c r="C60" s="68">
        <v>486248</v>
      </c>
    </row>
    <row r="61" spans="1:3" s="2" customFormat="1" ht="12.75">
      <c r="A61" s="67" t="s">
        <v>69</v>
      </c>
      <c r="B61" s="68">
        <v>0</v>
      </c>
      <c r="C61" s="68">
        <v>720394</v>
      </c>
    </row>
    <row r="62" spans="1:3" s="2" customFormat="1" ht="12.75">
      <c r="A62" s="65" t="s">
        <v>68</v>
      </c>
      <c r="B62" s="66">
        <v>136893</v>
      </c>
      <c r="C62" s="66">
        <v>128683</v>
      </c>
    </row>
    <row r="63" spans="1:3" ht="12.75">
      <c r="A63" s="62"/>
      <c r="B63" s="69"/>
      <c r="C63" s="69"/>
    </row>
    <row r="64" spans="1:3" ht="12.75">
      <c r="A64" s="16" t="s">
        <v>19</v>
      </c>
      <c r="B64" s="17">
        <v>2989571</v>
      </c>
      <c r="C64" s="17">
        <v>10493549</v>
      </c>
    </row>
    <row r="65" spans="1:3" ht="12.75" customHeight="1">
      <c r="A65" s="65" t="s">
        <v>41</v>
      </c>
      <c r="B65" s="66">
        <v>1553563</v>
      </c>
      <c r="C65" s="66">
        <v>1523354</v>
      </c>
    </row>
    <row r="66" spans="1:3" s="6" customFormat="1" ht="12.75">
      <c r="A66" s="67" t="s">
        <v>43</v>
      </c>
      <c r="B66" s="68">
        <v>486248</v>
      </c>
      <c r="C66" s="68">
        <v>486248</v>
      </c>
    </row>
    <row r="67" spans="1:3" s="6" customFormat="1" ht="12.75">
      <c r="A67" s="67" t="s">
        <v>69</v>
      </c>
      <c r="B67" s="68">
        <v>1067315</v>
      </c>
      <c r="C67" s="68">
        <v>1037106</v>
      </c>
    </row>
    <row r="68" spans="1:3" s="6" customFormat="1" ht="12.75">
      <c r="A68" s="144" t="s">
        <v>233</v>
      </c>
      <c r="B68" s="66">
        <v>0</v>
      </c>
      <c r="C68" s="66">
        <v>2500000</v>
      </c>
    </row>
    <row r="69" spans="1:3" ht="12.75">
      <c r="A69" s="65" t="s">
        <v>20</v>
      </c>
      <c r="B69" s="66">
        <v>1436008</v>
      </c>
      <c r="C69" s="66">
        <v>6453475</v>
      </c>
    </row>
    <row r="70" spans="1:3" s="6" customFormat="1" ht="12.75">
      <c r="A70" s="67" t="s">
        <v>21</v>
      </c>
      <c r="B70" s="68">
        <v>1065774</v>
      </c>
      <c r="C70" s="68">
        <v>5681639</v>
      </c>
    </row>
    <row r="71" spans="1:3" s="6" customFormat="1" ht="12.75">
      <c r="A71" s="67" t="s">
        <v>63</v>
      </c>
      <c r="B71" s="68">
        <v>38109</v>
      </c>
      <c r="C71" s="68">
        <v>44763</v>
      </c>
    </row>
    <row r="72" spans="1:3" s="6" customFormat="1" ht="12.75">
      <c r="A72" s="67" t="s">
        <v>42</v>
      </c>
      <c r="B72" s="68">
        <v>61687</v>
      </c>
      <c r="C72" s="68">
        <v>102357</v>
      </c>
    </row>
    <row r="73" spans="1:3" s="6" customFormat="1" ht="12.75">
      <c r="A73" s="67" t="s">
        <v>37</v>
      </c>
      <c r="B73" s="68">
        <v>248</v>
      </c>
      <c r="C73" s="68">
        <v>19657</v>
      </c>
    </row>
    <row r="74" spans="1:3" s="6" customFormat="1" ht="12.75">
      <c r="A74" s="67" t="s">
        <v>139</v>
      </c>
      <c r="B74" s="68"/>
      <c r="C74" s="68">
        <v>0</v>
      </c>
    </row>
    <row r="75" spans="1:3" s="6" customFormat="1" ht="12.75">
      <c r="A75" s="67" t="s">
        <v>44</v>
      </c>
      <c r="B75" s="68">
        <v>270190</v>
      </c>
      <c r="C75" s="68">
        <v>605059</v>
      </c>
    </row>
    <row r="76" spans="1:3" s="6" customFormat="1" ht="12.75">
      <c r="A76" s="65" t="s">
        <v>29</v>
      </c>
      <c r="B76" s="66">
        <v>0</v>
      </c>
      <c r="C76" s="66">
        <v>16720</v>
      </c>
    </row>
    <row r="77" spans="1:3" ht="13.5" thickBot="1">
      <c r="A77" s="65"/>
      <c r="B77" s="66"/>
      <c r="C77" s="66"/>
    </row>
    <row r="78" spans="1:3" s="2" customFormat="1" ht="30.75" customHeight="1" thickBot="1">
      <c r="A78" s="18" t="s">
        <v>22</v>
      </c>
      <c r="B78" s="19">
        <v>13985755</v>
      </c>
      <c r="C78" s="20">
        <v>22128004</v>
      </c>
    </row>
    <row r="79" spans="1:3" s="2" customFormat="1" ht="12.75">
      <c r="A79" s="7"/>
      <c r="B79" s="13"/>
      <c r="C79" s="13"/>
    </row>
  </sheetData>
  <sheetProtection/>
  <mergeCells count="4">
    <mergeCell ref="A2:C2"/>
    <mergeCell ref="A3:C3"/>
    <mergeCell ref="A35:C35"/>
    <mergeCell ref="A36:C36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N52"/>
  <sheetViews>
    <sheetView zoomScalePageLayoutView="0" workbookViewId="0" topLeftCell="A24">
      <selection activeCell="A52" sqref="A52:IV54"/>
    </sheetView>
  </sheetViews>
  <sheetFormatPr defaultColWidth="11.421875" defaultRowHeight="12.75"/>
  <cols>
    <col min="1" max="1" width="59.7109375" style="1" customWidth="1"/>
    <col min="2" max="2" width="14.28125" style="11" bestFit="1" customWidth="1"/>
    <col min="3" max="3" width="12.57421875" style="1" customWidth="1"/>
    <col min="4" max="4" width="10.28125" style="29" customWidth="1"/>
    <col min="5" max="5" width="12.7109375" style="11" hidden="1" customWidth="1"/>
    <col min="6" max="6" width="12.28125" style="1" hidden="1" customWidth="1"/>
    <col min="7" max="7" width="15.7109375" style="1" hidden="1" customWidth="1"/>
    <col min="8" max="8" width="17.8515625" style="1" hidden="1" customWidth="1"/>
    <col min="9" max="9" width="12.28125" style="1" hidden="1" customWidth="1"/>
    <col min="10" max="10" width="18.00390625" style="1" bestFit="1" customWidth="1"/>
    <col min="11" max="11" width="12.57421875" style="1" bestFit="1" customWidth="1"/>
    <col min="12" max="13" width="11.421875" style="1" customWidth="1"/>
    <col min="14" max="14" width="11.7109375" style="1" bestFit="1" customWidth="1"/>
    <col min="15" max="16384" width="11.421875" style="1" customWidth="1"/>
  </cols>
  <sheetData>
    <row r="3" ht="13.5" thickBot="1"/>
    <row r="4" spans="1:11" s="21" customFormat="1" ht="15" customHeight="1">
      <c r="A4" s="156" t="s">
        <v>64</v>
      </c>
      <c r="B4" s="157"/>
      <c r="C4" s="158"/>
      <c r="D4" s="30"/>
      <c r="E4" s="55"/>
      <c r="K4" s="1"/>
    </row>
    <row r="5" spans="1:11" s="21" customFormat="1" ht="15" customHeight="1" thickBot="1">
      <c r="A5" s="153" t="s">
        <v>236</v>
      </c>
      <c r="B5" s="154"/>
      <c r="C5" s="155"/>
      <c r="D5" s="30"/>
      <c r="E5" s="55"/>
      <c r="K5" s="1"/>
    </row>
    <row r="6" spans="1:3" ht="12.75">
      <c r="A6" s="70"/>
      <c r="B6" s="79"/>
      <c r="C6" s="70"/>
    </row>
    <row r="7" spans="1:3" ht="13.5" thickBot="1">
      <c r="A7" s="63" t="s">
        <v>28</v>
      </c>
      <c r="B7" s="149">
        <v>44196</v>
      </c>
      <c r="C7" s="149">
        <v>43830</v>
      </c>
    </row>
    <row r="8" spans="1:3" ht="13.5" thickTop="1">
      <c r="A8" s="71"/>
      <c r="B8" s="73"/>
      <c r="C8" s="72"/>
    </row>
    <row r="9" spans="1:3" ht="12.75" customHeight="1" hidden="1">
      <c r="A9" s="71" t="s">
        <v>54</v>
      </c>
      <c r="B9" s="73"/>
      <c r="C9" s="73"/>
    </row>
    <row r="10" spans="1:3" ht="12.75" customHeight="1" hidden="1">
      <c r="A10" s="71"/>
      <c r="B10" s="73"/>
      <c r="C10" s="73"/>
    </row>
    <row r="11" spans="1:3" ht="12.75">
      <c r="A11" s="22" t="s">
        <v>23</v>
      </c>
      <c r="B11" s="23">
        <v>18252933</v>
      </c>
      <c r="C11" s="23">
        <v>26169620</v>
      </c>
    </row>
    <row r="12" spans="1:11" ht="14.25">
      <c r="A12" s="74" t="s">
        <v>58</v>
      </c>
      <c r="B12" s="75">
        <v>18252933</v>
      </c>
      <c r="C12" s="76">
        <v>26169620</v>
      </c>
      <c r="K12" s="151"/>
    </row>
    <row r="13" spans="1:11" ht="12.75">
      <c r="A13" s="77"/>
      <c r="B13" s="78"/>
      <c r="C13" s="78"/>
      <c r="K13" s="11"/>
    </row>
    <row r="14" spans="1:11" ht="12.75">
      <c r="A14" s="22" t="s">
        <v>45</v>
      </c>
      <c r="B14" s="23">
        <v>-9598389</v>
      </c>
      <c r="C14" s="23">
        <v>-18022823</v>
      </c>
      <c r="K14" s="11"/>
    </row>
    <row r="15" spans="1:11" ht="14.25">
      <c r="A15" s="74" t="s">
        <v>50</v>
      </c>
      <c r="B15" s="76">
        <v>-1086248</v>
      </c>
      <c r="C15" s="76">
        <v>-2851313</v>
      </c>
      <c r="K15" s="151"/>
    </row>
    <row r="16" spans="1:11" ht="14.25">
      <c r="A16" s="74" t="s">
        <v>51</v>
      </c>
      <c r="B16" s="76">
        <v>-8512141</v>
      </c>
      <c r="C16" s="76">
        <v>-15171510</v>
      </c>
      <c r="K16" s="151"/>
    </row>
    <row r="17" spans="1:3" ht="12.75">
      <c r="A17" s="74"/>
      <c r="B17" s="76"/>
      <c r="C17" s="76"/>
    </row>
    <row r="18" spans="1:3" ht="12.75">
      <c r="A18" s="92" t="s">
        <v>223</v>
      </c>
      <c r="B18" s="23">
        <v>133267</v>
      </c>
      <c r="C18" s="23">
        <v>11174</v>
      </c>
    </row>
    <row r="19" spans="1:3" ht="12.75">
      <c r="A19" s="74" t="s">
        <v>224</v>
      </c>
      <c r="B19" s="76">
        <v>133267</v>
      </c>
      <c r="C19" s="76">
        <v>11174</v>
      </c>
    </row>
    <row r="20" spans="1:3" ht="12.75">
      <c r="A20" s="77"/>
      <c r="B20" s="78"/>
      <c r="C20" s="78"/>
    </row>
    <row r="21" spans="1:9" ht="12.75">
      <c r="A21" s="22" t="s">
        <v>24</v>
      </c>
      <c r="B21" s="23">
        <v>-4907078</v>
      </c>
      <c r="C21" s="23">
        <v>-4891443</v>
      </c>
      <c r="H21" s="1" t="s">
        <v>229</v>
      </c>
      <c r="I21" s="1">
        <v>300164</v>
      </c>
    </row>
    <row r="22" spans="1:9" ht="12.75">
      <c r="A22" s="74" t="s">
        <v>46</v>
      </c>
      <c r="B22" s="76">
        <v>-3868491</v>
      </c>
      <c r="C22" s="76">
        <v>-3878857</v>
      </c>
      <c r="H22" s="1" t="s">
        <v>230</v>
      </c>
      <c r="I22" s="1">
        <v>467246</v>
      </c>
    </row>
    <row r="23" spans="1:9" ht="12.75">
      <c r="A23" s="74" t="s">
        <v>47</v>
      </c>
      <c r="B23" s="76">
        <v>-1038587</v>
      </c>
      <c r="C23" s="76">
        <v>-1012586</v>
      </c>
      <c r="I23" s="1">
        <f>SUM(I21:I22)</f>
        <v>767410</v>
      </c>
    </row>
    <row r="24" spans="1:3" ht="12.75">
      <c r="A24" s="77"/>
      <c r="B24" s="78"/>
      <c r="C24" s="78"/>
    </row>
    <row r="25" spans="1:12" ht="14.25">
      <c r="A25" s="22" t="s">
        <v>26</v>
      </c>
      <c r="B25" s="23">
        <v>-1291981</v>
      </c>
      <c r="C25" s="23">
        <v>-1149824</v>
      </c>
      <c r="K25" s="151"/>
      <c r="L25" s="151"/>
    </row>
    <row r="26" spans="1:11" ht="12.75">
      <c r="A26" s="74" t="s">
        <v>48</v>
      </c>
      <c r="B26" s="76">
        <v>-1253676</v>
      </c>
      <c r="C26" s="76">
        <v>-1120265</v>
      </c>
      <c r="K26" s="8"/>
    </row>
    <row r="27" spans="1:3" ht="12.75">
      <c r="A27" s="74" t="s">
        <v>49</v>
      </c>
      <c r="B27" s="76">
        <v>-36276</v>
      </c>
      <c r="C27" s="76">
        <v>-29559</v>
      </c>
    </row>
    <row r="28" spans="1:3" ht="12.75">
      <c r="A28" s="152" t="s">
        <v>239</v>
      </c>
      <c r="B28" s="76">
        <v>-2029</v>
      </c>
      <c r="C28" s="78">
        <v>0</v>
      </c>
    </row>
    <row r="29" spans="1:3" ht="12.75">
      <c r="A29" s="22" t="s">
        <v>25</v>
      </c>
      <c r="B29" s="23">
        <v>-1797729</v>
      </c>
      <c r="C29" s="23">
        <v>-1799829</v>
      </c>
    </row>
    <row r="30" spans="1:3" ht="12.75">
      <c r="A30" s="77"/>
      <c r="B30" s="78"/>
      <c r="C30" s="78"/>
    </row>
    <row r="31" spans="1:3" ht="12.75">
      <c r="A31" s="22" t="s">
        <v>27</v>
      </c>
      <c r="B31" s="23">
        <v>34686</v>
      </c>
      <c r="C31" s="23">
        <v>79264</v>
      </c>
    </row>
    <row r="32" spans="1:3" ht="12.75">
      <c r="A32" s="77"/>
      <c r="B32" s="78"/>
      <c r="C32" s="78"/>
    </row>
    <row r="33" spans="1:3" ht="12.75">
      <c r="A33" s="22" t="s">
        <v>136</v>
      </c>
      <c r="B33" s="23">
        <v>0</v>
      </c>
      <c r="C33" s="23">
        <v>661</v>
      </c>
    </row>
    <row r="34" spans="1:3" ht="12.75">
      <c r="A34" s="77"/>
      <c r="B34" s="78"/>
      <c r="C34" s="78"/>
    </row>
    <row r="35" spans="1:11" s="8" customFormat="1" ht="12.75">
      <c r="A35" s="24" t="s">
        <v>55</v>
      </c>
      <c r="B35" s="25">
        <v>825709</v>
      </c>
      <c r="C35" s="25">
        <v>396800</v>
      </c>
      <c r="D35" s="31"/>
      <c r="E35" s="10"/>
      <c r="K35" s="1"/>
    </row>
    <row r="36" spans="1:3" ht="12.75">
      <c r="A36" s="24" t="s">
        <v>138</v>
      </c>
      <c r="B36" s="79"/>
      <c r="C36" s="79"/>
    </row>
    <row r="37" spans="1:3" ht="12.75">
      <c r="A37" s="65"/>
      <c r="B37" s="79"/>
      <c r="C37" s="79"/>
    </row>
    <row r="38" spans="1:3" ht="12.75">
      <c r="A38" s="22" t="s">
        <v>59</v>
      </c>
      <c r="B38" s="17">
        <v>0</v>
      </c>
      <c r="C38" s="17">
        <v>0</v>
      </c>
    </row>
    <row r="39" spans="1:11" ht="12.75">
      <c r="A39" s="74" t="s">
        <v>52</v>
      </c>
      <c r="B39" s="76"/>
      <c r="C39" s="76">
        <v>0</v>
      </c>
      <c r="K39" s="2"/>
    </row>
    <row r="40" spans="1:11" ht="12.75">
      <c r="A40" s="80"/>
      <c r="B40" s="81"/>
      <c r="C40" s="81"/>
      <c r="K40" s="2"/>
    </row>
    <row r="41" spans="1:3" ht="12.75">
      <c r="A41" s="16" t="s">
        <v>60</v>
      </c>
      <c r="B41" s="23">
        <v>-77036</v>
      </c>
      <c r="C41" s="23">
        <v>-114950</v>
      </c>
    </row>
    <row r="42" spans="1:3" ht="12.75">
      <c r="A42" s="74" t="s">
        <v>53</v>
      </c>
      <c r="B42" s="76">
        <v>-77036</v>
      </c>
      <c r="C42" s="76">
        <v>-114950</v>
      </c>
    </row>
    <row r="43" spans="1:3" ht="12.75">
      <c r="A43" s="65"/>
      <c r="B43" s="78"/>
      <c r="C43" s="78"/>
    </row>
    <row r="44" spans="1:3" ht="12.75">
      <c r="A44" s="24" t="s">
        <v>61</v>
      </c>
      <c r="B44" s="26">
        <v>-77036</v>
      </c>
      <c r="C44" s="26">
        <v>-114950</v>
      </c>
    </row>
    <row r="45" spans="1:3" ht="12.75">
      <c r="A45" s="65"/>
      <c r="B45" s="66"/>
      <c r="C45" s="66"/>
    </row>
    <row r="46" spans="1:3" ht="12.75">
      <c r="A46" s="24" t="s">
        <v>56</v>
      </c>
      <c r="B46" s="25">
        <v>748673</v>
      </c>
      <c r="C46" s="25">
        <v>281850</v>
      </c>
    </row>
    <row r="47" spans="1:3" ht="12.75">
      <c r="A47" s="65"/>
      <c r="B47" s="78"/>
      <c r="C47" s="78"/>
    </row>
    <row r="48" spans="1:11" s="2" customFormat="1" ht="12.75">
      <c r="A48" s="16" t="s">
        <v>62</v>
      </c>
      <c r="B48" s="17">
        <v>-209627</v>
      </c>
      <c r="C48" s="17">
        <v>-78919</v>
      </c>
      <c r="D48" s="29"/>
      <c r="E48" s="9"/>
      <c r="K48" s="1"/>
    </row>
    <row r="49" spans="1:11" s="2" customFormat="1" ht="13.5" thickBot="1">
      <c r="A49" s="67"/>
      <c r="B49" s="68"/>
      <c r="C49" s="68"/>
      <c r="D49" s="29"/>
      <c r="E49" s="9"/>
      <c r="K49" s="1"/>
    </row>
    <row r="50" spans="1:14" s="29" customFormat="1" ht="30.75" customHeight="1" thickBot="1">
      <c r="A50" s="18" t="s">
        <v>217</v>
      </c>
      <c r="B50" s="19">
        <v>539046</v>
      </c>
      <c r="C50" s="20">
        <v>202931</v>
      </c>
      <c r="E50" s="11"/>
      <c r="F50" s="1"/>
      <c r="G50" s="1"/>
      <c r="H50" s="1"/>
      <c r="I50" s="1"/>
      <c r="J50" s="1"/>
      <c r="K50" s="1"/>
      <c r="L50" s="1"/>
      <c r="M50" s="1"/>
      <c r="N50" s="1"/>
    </row>
    <row r="51" spans="1:14" s="29" customFormat="1" ht="12.75">
      <c r="A51" s="1"/>
      <c r="B51" s="12"/>
      <c r="C51" s="4"/>
      <c r="E51" s="11"/>
      <c r="F51" s="1"/>
      <c r="G51" s="1"/>
      <c r="H51" s="1"/>
      <c r="I51" s="1"/>
      <c r="J51" s="1"/>
      <c r="K51" s="1"/>
      <c r="L51" s="1"/>
      <c r="M51" s="1"/>
      <c r="N51" s="1"/>
    </row>
    <row r="52" spans="1:14" s="29" customFormat="1" ht="12.75">
      <c r="A52" s="60"/>
      <c r="B52" s="148"/>
      <c r="C52" s="1"/>
      <c r="E52" s="1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2">
    <mergeCell ref="A4:C4"/>
    <mergeCell ref="A5:C5"/>
  </mergeCells>
  <printOptions/>
  <pageMargins left="0.81" right="0.23" top="0.91" bottom="0.3937007874015748" header="0" footer="0"/>
  <pageSetup horizontalDpi="600" verticalDpi="600" orientation="portrait" paperSize="9" scale="97" r:id="rId1"/>
  <rowBreaks count="2" manualBreakCount="2">
    <brk id="2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88"/>
  <sheetViews>
    <sheetView zoomScalePageLayoutView="0" workbookViewId="0" topLeftCell="A1">
      <selection activeCell="A94" sqref="A94"/>
    </sheetView>
  </sheetViews>
  <sheetFormatPr defaultColWidth="11.421875" defaultRowHeight="12.75"/>
  <cols>
    <col min="1" max="1" width="74.00390625" style="1" customWidth="1"/>
    <col min="2" max="3" width="12.57421875" style="1" customWidth="1"/>
    <col min="4" max="4" width="12.28125" style="1" bestFit="1" customWidth="1"/>
    <col min="5" max="16384" width="11.421875" style="1" customWidth="1"/>
  </cols>
  <sheetData>
    <row r="1" spans="1:3" ht="15" customHeight="1">
      <c r="A1" s="159" t="s">
        <v>64</v>
      </c>
      <c r="B1" s="160"/>
      <c r="C1" s="161"/>
    </row>
    <row r="2" spans="1:3" ht="15" customHeight="1" thickBot="1">
      <c r="A2" s="162" t="s">
        <v>237</v>
      </c>
      <c r="B2" s="163"/>
      <c r="C2" s="164"/>
    </row>
    <row r="3" spans="1:3" ht="12.75">
      <c r="A3" s="70"/>
      <c r="B3" s="70"/>
      <c r="C3" s="70"/>
    </row>
    <row r="4" spans="1:3" ht="13.5" thickBot="1">
      <c r="A4" s="82"/>
      <c r="B4" s="64">
        <f>Balance!B5</f>
        <v>44196</v>
      </c>
      <c r="C4" s="64">
        <f>Balance!C5</f>
        <v>43830</v>
      </c>
    </row>
    <row r="5" spans="1:3" ht="13.5" thickTop="1">
      <c r="A5" s="71"/>
      <c r="B5" s="72"/>
      <c r="C5" s="72"/>
    </row>
    <row r="6" spans="1:3" ht="12.75">
      <c r="A6" s="83" t="s">
        <v>71</v>
      </c>
      <c r="B6" s="84"/>
      <c r="C6" s="84"/>
    </row>
    <row r="7" spans="1:3" ht="12.75">
      <c r="A7" s="62"/>
      <c r="B7" s="70"/>
      <c r="C7" s="70"/>
    </row>
    <row r="8" spans="1:3" ht="12.75">
      <c r="A8" s="27" t="s">
        <v>72</v>
      </c>
      <c r="B8" s="17">
        <v>748673</v>
      </c>
      <c r="C8" s="17">
        <v>281850</v>
      </c>
    </row>
    <row r="9" spans="1:3" ht="12.75">
      <c r="A9" s="27" t="s">
        <v>73</v>
      </c>
      <c r="B9" s="17">
        <v>1840079</v>
      </c>
      <c r="C9" s="17">
        <v>1808419</v>
      </c>
    </row>
    <row r="10" spans="1:3" ht="12.75">
      <c r="A10" s="85" t="s">
        <v>74</v>
      </c>
      <c r="B10" s="69">
        <v>1797729</v>
      </c>
      <c r="C10" s="69">
        <v>1799829</v>
      </c>
    </row>
    <row r="11" spans="1:3" ht="12.75">
      <c r="A11" s="85" t="s">
        <v>75</v>
      </c>
      <c r="B11" s="69"/>
      <c r="C11" s="69"/>
    </row>
    <row r="12" spans="1:3" ht="12.75">
      <c r="A12" s="85" t="s">
        <v>76</v>
      </c>
      <c r="B12" s="69"/>
      <c r="C12" s="69">
        <v>-26435</v>
      </c>
    </row>
    <row r="13" spans="1:3" ht="12.75">
      <c r="A13" s="85" t="s">
        <v>77</v>
      </c>
      <c r="B13" s="150">
        <v>-34686</v>
      </c>
      <c r="C13" s="69">
        <v>-79264</v>
      </c>
    </row>
    <row r="14" spans="1:3" ht="12.75">
      <c r="A14" s="85" t="s">
        <v>78</v>
      </c>
      <c r="B14" s="69">
        <v>0</v>
      </c>
      <c r="C14" s="69">
        <v>-661</v>
      </c>
    </row>
    <row r="15" spans="1:3" ht="12.75">
      <c r="A15" s="85" t="s">
        <v>79</v>
      </c>
      <c r="B15" s="69"/>
      <c r="C15" s="69"/>
    </row>
    <row r="16" spans="1:3" ht="12.75">
      <c r="A16" s="85" t="s">
        <v>80</v>
      </c>
      <c r="B16" s="69">
        <v>0</v>
      </c>
      <c r="C16" s="69">
        <v>0</v>
      </c>
    </row>
    <row r="17" spans="1:3" ht="12.75">
      <c r="A17" s="85" t="s">
        <v>81</v>
      </c>
      <c r="B17" s="69">
        <v>77036</v>
      </c>
      <c r="C17" s="69">
        <v>114950</v>
      </c>
    </row>
    <row r="18" spans="1:3" ht="12.75">
      <c r="A18" s="85" t="s">
        <v>82</v>
      </c>
      <c r="B18" s="69"/>
      <c r="C18" s="69"/>
    </row>
    <row r="19" spans="1:3" ht="12.75">
      <c r="A19" s="85" t="s">
        <v>83</v>
      </c>
      <c r="B19" s="69"/>
      <c r="C19" s="69"/>
    </row>
    <row r="20" spans="1:3" ht="12.75">
      <c r="A20" s="85" t="s">
        <v>84</v>
      </c>
      <c r="B20" s="69"/>
      <c r="C20" s="69"/>
    </row>
    <row r="21" spans="1:3" ht="12.75">
      <c r="A21" s="27" t="s">
        <v>85</v>
      </c>
      <c r="B21" s="17">
        <v>1438383</v>
      </c>
      <c r="C21" s="17">
        <v>-516903</v>
      </c>
    </row>
    <row r="22" spans="1:3" ht="12.75">
      <c r="A22" s="85" t="s">
        <v>86</v>
      </c>
      <c r="B22" s="69">
        <v>49879</v>
      </c>
      <c r="C22" s="69">
        <v>-7629</v>
      </c>
    </row>
    <row r="23" spans="1:3" ht="12.75">
      <c r="A23" s="85" t="s">
        <v>87</v>
      </c>
      <c r="B23" s="150">
        <v>6316014</v>
      </c>
      <c r="C23" s="69">
        <v>-1890208</v>
      </c>
    </row>
    <row r="24" spans="1:3" ht="12.75">
      <c r="A24" s="85" t="s">
        <v>88</v>
      </c>
      <c r="B24" s="150">
        <v>84260</v>
      </c>
      <c r="C24" s="69">
        <v>-927</v>
      </c>
    </row>
    <row r="25" spans="1:3" ht="12.75">
      <c r="A25" s="85" t="s">
        <v>89</v>
      </c>
      <c r="B25" s="150">
        <v>-5025259</v>
      </c>
      <c r="C25" s="69">
        <v>1392682</v>
      </c>
    </row>
    <row r="26" spans="1:3" ht="12.75">
      <c r="A26" s="85" t="s">
        <v>90</v>
      </c>
      <c r="B26" s="150">
        <v>13489</v>
      </c>
      <c r="C26" s="69">
        <v>-10821</v>
      </c>
    </row>
    <row r="27" spans="1:3" ht="12.75">
      <c r="A27" s="85" t="s">
        <v>91</v>
      </c>
      <c r="B27" s="14"/>
      <c r="C27" s="69">
        <v>0</v>
      </c>
    </row>
    <row r="28" spans="1:3" ht="12.75">
      <c r="A28" s="27" t="s">
        <v>92</v>
      </c>
      <c r="B28" s="17">
        <v>-77036</v>
      </c>
      <c r="C28" s="17">
        <v>-114950</v>
      </c>
    </row>
    <row r="29" spans="1:3" ht="12.75">
      <c r="A29" s="85" t="s">
        <v>93</v>
      </c>
      <c r="B29" s="69">
        <v>-77036</v>
      </c>
      <c r="C29" s="69">
        <v>-114950</v>
      </c>
    </row>
    <row r="30" spans="1:3" ht="12.75">
      <c r="A30" s="85" t="s">
        <v>94</v>
      </c>
      <c r="B30" s="69"/>
      <c r="C30" s="69"/>
    </row>
    <row r="31" spans="1:3" ht="12.75">
      <c r="A31" s="85" t="s">
        <v>95</v>
      </c>
      <c r="B31" s="69"/>
      <c r="C31" s="69"/>
    </row>
    <row r="32" spans="1:3" ht="12.75">
      <c r="A32" s="85" t="s">
        <v>96</v>
      </c>
      <c r="B32" s="69">
        <v>0</v>
      </c>
      <c r="C32" s="69"/>
    </row>
    <row r="33" spans="1:3" ht="12.75">
      <c r="A33" s="85" t="s">
        <v>97</v>
      </c>
      <c r="B33" s="69">
        <v>0</v>
      </c>
      <c r="C33" s="69"/>
    </row>
    <row r="34" spans="1:3" ht="13.5" thickBot="1">
      <c r="A34" s="85" t="s">
        <v>98</v>
      </c>
      <c r="B34" s="69"/>
      <c r="C34" s="69"/>
    </row>
    <row r="35" spans="1:3" ht="30.75" customHeight="1" thickBot="1">
      <c r="A35" s="18" t="s">
        <v>99</v>
      </c>
      <c r="B35" s="19">
        <v>3950099</v>
      </c>
      <c r="C35" s="20">
        <v>1458416</v>
      </c>
    </row>
    <row r="36" spans="1:3" ht="12.75">
      <c r="A36" s="86"/>
      <c r="B36" s="69"/>
      <c r="C36" s="69"/>
    </row>
    <row r="37" spans="1:3" ht="12.75">
      <c r="A37" s="87" t="s">
        <v>100</v>
      </c>
      <c r="B37" s="69"/>
      <c r="C37" s="69"/>
    </row>
    <row r="38" spans="1:3" ht="12.75">
      <c r="A38" s="85"/>
      <c r="B38" s="69"/>
      <c r="C38" s="69"/>
    </row>
    <row r="39" spans="1:3" ht="12.75">
      <c r="A39" s="28" t="s">
        <v>101</v>
      </c>
      <c r="B39" s="17">
        <v>-1699322</v>
      </c>
      <c r="C39" s="17">
        <v>-1507654</v>
      </c>
    </row>
    <row r="40" spans="1:3" ht="12.75">
      <c r="A40" s="86" t="s">
        <v>102</v>
      </c>
      <c r="B40" s="69"/>
      <c r="C40" s="69"/>
    </row>
    <row r="41" spans="1:3" ht="12.75">
      <c r="A41" s="86" t="s">
        <v>103</v>
      </c>
      <c r="B41" s="69">
        <v>-50424</v>
      </c>
      <c r="C41" s="69">
        <v>-40000</v>
      </c>
    </row>
    <row r="42" spans="1:3" ht="12.75">
      <c r="A42" s="86" t="s">
        <v>104</v>
      </c>
      <c r="B42" s="69">
        <v>-1648898</v>
      </c>
      <c r="C42" s="69">
        <v>-1078065</v>
      </c>
    </row>
    <row r="43" spans="1:3" ht="12.75">
      <c r="A43" s="86" t="s">
        <v>105</v>
      </c>
      <c r="B43" s="69"/>
      <c r="C43" s="69"/>
    </row>
    <row r="44" spans="1:3" ht="12.75">
      <c r="A44" s="86" t="s">
        <v>106</v>
      </c>
      <c r="B44" s="14"/>
      <c r="C44" s="69">
        <v>-389589</v>
      </c>
    </row>
    <row r="45" spans="1:3" ht="12.75">
      <c r="A45" s="85" t="s">
        <v>107</v>
      </c>
      <c r="B45" s="69"/>
      <c r="C45" s="69"/>
    </row>
    <row r="46" spans="1:3" ht="12.75">
      <c r="A46" s="85" t="s">
        <v>108</v>
      </c>
      <c r="B46" s="69"/>
      <c r="C46" s="69"/>
    </row>
    <row r="47" spans="1:3" ht="12.75">
      <c r="A47" s="28" t="s">
        <v>109</v>
      </c>
      <c r="B47" s="17">
        <v>83047</v>
      </c>
      <c r="C47" s="17">
        <v>565725</v>
      </c>
    </row>
    <row r="48" spans="1:3" ht="12.75">
      <c r="A48" s="86" t="s">
        <v>102</v>
      </c>
      <c r="B48" s="69"/>
      <c r="C48" s="69"/>
    </row>
    <row r="49" spans="1:3" ht="12.75">
      <c r="A49" s="86" t="s">
        <v>103</v>
      </c>
      <c r="B49" s="69"/>
      <c r="C49" s="69"/>
    </row>
    <row r="50" spans="1:3" ht="12.75">
      <c r="A50" s="86" t="s">
        <v>104</v>
      </c>
      <c r="B50" s="69">
        <v>0</v>
      </c>
      <c r="C50" s="69">
        <v>661</v>
      </c>
    </row>
    <row r="51" spans="1:3" ht="12.75">
      <c r="A51" s="86" t="s">
        <v>105</v>
      </c>
      <c r="B51" s="69"/>
      <c r="C51" s="69"/>
    </row>
    <row r="52" spans="1:3" ht="12.75">
      <c r="A52" s="86" t="s">
        <v>106</v>
      </c>
      <c r="B52" s="14">
        <v>83047</v>
      </c>
      <c r="C52" s="69">
        <v>565064</v>
      </c>
    </row>
    <row r="53" spans="1:3" ht="12.75">
      <c r="A53" s="85" t="s">
        <v>107</v>
      </c>
      <c r="B53" s="69"/>
      <c r="C53" s="69"/>
    </row>
    <row r="54" spans="1:3" ht="13.5" thickBot="1">
      <c r="A54" s="85" t="s">
        <v>108</v>
      </c>
      <c r="B54" s="69"/>
      <c r="C54" s="69"/>
    </row>
    <row r="55" spans="1:3" ht="30.75" customHeight="1" thickBot="1">
      <c r="A55" s="18" t="s">
        <v>110</v>
      </c>
      <c r="B55" s="19">
        <v>-1616275</v>
      </c>
      <c r="C55" s="20">
        <v>-941929</v>
      </c>
    </row>
    <row r="56" spans="1:3" ht="12.75">
      <c r="A56" s="88"/>
      <c r="B56" s="69"/>
      <c r="C56" s="69"/>
    </row>
    <row r="57" spans="1:3" ht="12.75">
      <c r="A57" s="87" t="s">
        <v>111</v>
      </c>
      <c r="B57" s="69"/>
      <c r="C57" s="69"/>
    </row>
    <row r="58" spans="1:3" ht="12.75">
      <c r="A58" s="85"/>
      <c r="B58" s="69"/>
      <c r="C58" s="69"/>
    </row>
    <row r="59" spans="1:3" ht="12.75">
      <c r="A59" s="27" t="s">
        <v>112</v>
      </c>
      <c r="B59" s="17">
        <v>0</v>
      </c>
      <c r="C59" s="17">
        <v>2000000</v>
      </c>
    </row>
    <row r="60" spans="1:3" ht="12.75">
      <c r="A60" s="85" t="s">
        <v>113</v>
      </c>
      <c r="B60" s="69">
        <v>0</v>
      </c>
      <c r="C60" s="69">
        <v>2000000</v>
      </c>
    </row>
    <row r="61" spans="1:3" ht="12.75">
      <c r="A61" s="85" t="s">
        <v>114</v>
      </c>
      <c r="B61" s="69"/>
      <c r="C61" s="69"/>
    </row>
    <row r="62" spans="1:3" ht="12.75">
      <c r="A62" s="85" t="s">
        <v>115</v>
      </c>
      <c r="B62" s="69"/>
      <c r="C62" s="69"/>
    </row>
    <row r="63" spans="1:3" ht="12.75">
      <c r="A63" s="85" t="s">
        <v>116</v>
      </c>
      <c r="B63" s="69"/>
      <c r="C63" s="69"/>
    </row>
    <row r="64" spans="1:3" ht="12.75">
      <c r="A64" s="85" t="s">
        <v>117</v>
      </c>
      <c r="B64" s="76"/>
      <c r="C64" s="76"/>
    </row>
    <row r="65" spans="1:3" ht="12.75">
      <c r="A65" s="27" t="s">
        <v>118</v>
      </c>
      <c r="B65" s="17">
        <v>-3706641</v>
      </c>
      <c r="C65" s="17">
        <v>1293359</v>
      </c>
    </row>
    <row r="66" spans="1:3" ht="12.75">
      <c r="A66" s="85" t="s">
        <v>119</v>
      </c>
      <c r="B66" s="69"/>
      <c r="C66" s="69"/>
    </row>
    <row r="67" spans="1:3" ht="12.75">
      <c r="A67" s="85" t="s">
        <v>120</v>
      </c>
      <c r="B67" s="69"/>
      <c r="C67" s="69"/>
    </row>
    <row r="68" spans="1:3" ht="12.75">
      <c r="A68" s="85" t="s">
        <v>121</v>
      </c>
      <c r="B68" s="69"/>
      <c r="C68" s="69"/>
    </row>
    <row r="69" spans="1:3" ht="12.75">
      <c r="A69" s="85" t="s">
        <v>122</v>
      </c>
      <c r="B69" s="69">
        <v>0</v>
      </c>
      <c r="C69" s="69">
        <v>2500000</v>
      </c>
    </row>
    <row r="70" spans="1:3" ht="12.75">
      <c r="A70" s="85" t="s">
        <v>123</v>
      </c>
      <c r="B70" s="69"/>
      <c r="C70" s="69">
        <v>0</v>
      </c>
    </row>
    <row r="71" spans="1:3" ht="12.75">
      <c r="A71" s="85" t="s">
        <v>124</v>
      </c>
      <c r="B71" s="69"/>
      <c r="C71" s="69"/>
    </row>
    <row r="72" spans="1:3" ht="12.75">
      <c r="A72" s="85" t="s">
        <v>125</v>
      </c>
      <c r="B72" s="69"/>
      <c r="C72" s="69"/>
    </row>
    <row r="73" spans="1:3" ht="12.75">
      <c r="A73" s="85" t="s">
        <v>126</v>
      </c>
      <c r="B73" s="69"/>
      <c r="C73" s="69"/>
    </row>
    <row r="74" spans="1:3" ht="12.75">
      <c r="A74" s="85" t="s">
        <v>127</v>
      </c>
      <c r="B74" s="150">
        <v>-2500000</v>
      </c>
      <c r="C74" s="69"/>
    </row>
    <row r="75" spans="1:3" ht="12.75">
      <c r="A75" s="85" t="s">
        <v>128</v>
      </c>
      <c r="B75" s="150">
        <v>-1206641</v>
      </c>
      <c r="C75" s="69">
        <v>-1206641</v>
      </c>
    </row>
    <row r="76" spans="1:3" ht="12.75">
      <c r="A76" s="27" t="s">
        <v>129</v>
      </c>
      <c r="B76" s="17">
        <v>0</v>
      </c>
      <c r="C76" s="17">
        <v>0</v>
      </c>
    </row>
    <row r="77" spans="1:3" ht="12.75">
      <c r="A77" s="85" t="s">
        <v>130</v>
      </c>
      <c r="B77" s="69"/>
      <c r="C77" s="69"/>
    </row>
    <row r="78" spans="1:3" ht="13.5" thickBot="1">
      <c r="A78" s="85" t="s">
        <v>131</v>
      </c>
      <c r="B78" s="69"/>
      <c r="C78" s="69"/>
    </row>
    <row r="79" spans="1:3" ht="30.75" customHeight="1" thickBot="1">
      <c r="A79" s="18" t="s">
        <v>132</v>
      </c>
      <c r="B79" s="19">
        <v>-3706641</v>
      </c>
      <c r="C79" s="20">
        <v>3293359</v>
      </c>
    </row>
    <row r="80" spans="1:3" ht="12.75">
      <c r="A80" s="85"/>
      <c r="B80" s="69"/>
      <c r="C80" s="69"/>
    </row>
    <row r="81" spans="1:3" ht="12.75">
      <c r="A81" s="89" t="s">
        <v>133</v>
      </c>
      <c r="B81" s="69"/>
      <c r="C81" s="69"/>
    </row>
    <row r="82" spans="1:3" ht="13.5" thickBot="1">
      <c r="A82" s="88"/>
      <c r="B82" s="69"/>
      <c r="C82" s="69"/>
    </row>
    <row r="83" spans="1:3" ht="30.75" customHeight="1" thickBot="1">
      <c r="A83" s="18" t="s">
        <v>218</v>
      </c>
      <c r="B83" s="19">
        <v>-1372817</v>
      </c>
      <c r="C83" s="20">
        <v>3809846</v>
      </c>
    </row>
    <row r="84" spans="1:3" ht="12.75">
      <c r="A84" s="88"/>
      <c r="B84" s="69"/>
      <c r="C84" s="69"/>
    </row>
    <row r="85" spans="1:3" ht="12.75">
      <c r="A85" s="88" t="s">
        <v>134</v>
      </c>
      <c r="B85" s="66">
        <v>5355525</v>
      </c>
      <c r="C85" s="66">
        <v>1545679</v>
      </c>
    </row>
    <row r="86" spans="1:3" ht="13.5" thickBot="1">
      <c r="A86" s="85"/>
      <c r="B86" s="69"/>
      <c r="C86" s="69"/>
    </row>
    <row r="87" spans="1:3" s="53" customFormat="1" ht="21.75" customHeight="1" thickBot="1">
      <c r="A87" s="50" t="s">
        <v>135</v>
      </c>
      <c r="B87" s="51">
        <v>3982708</v>
      </c>
      <c r="C87" s="52">
        <v>5355525</v>
      </c>
    </row>
    <row r="88" ht="12.75">
      <c r="A88" s="15"/>
    </row>
  </sheetData>
  <sheetProtection/>
  <mergeCells count="2">
    <mergeCell ref="A1:C1"/>
    <mergeCell ref="A2:C2"/>
  </mergeCells>
  <printOptions/>
  <pageMargins left="0.3937007874015748" right="0.2362204724409449" top="0.7480314960629921" bottom="0.31496062992125984" header="0" footer="0"/>
  <pageSetup fitToHeight="1" fitToWidth="1" horizontalDpi="600" verticalDpi="600" orientation="portrait" paperSize="9" scale="10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18"/>
  <sheetViews>
    <sheetView showGridLines="0" zoomScalePageLayoutView="0" workbookViewId="0" topLeftCell="K7">
      <selection activeCell="Q18" sqref="Q18"/>
    </sheetView>
  </sheetViews>
  <sheetFormatPr defaultColWidth="10.7109375" defaultRowHeight="15" customHeight="1"/>
  <cols>
    <col min="1" max="1" width="3.7109375" style="0" hidden="1" customWidth="1"/>
    <col min="2" max="2" width="30.28125" style="0" hidden="1" customWidth="1"/>
    <col min="3" max="8" width="9.7109375" style="0" hidden="1" customWidth="1"/>
    <col min="9" max="9" width="2.140625" style="0" hidden="1" customWidth="1"/>
    <col min="10" max="10" width="2.140625" style="0" customWidth="1"/>
    <col min="11" max="11" width="2.140625" style="8" customWidth="1"/>
    <col min="12" max="12" width="33.140625" style="8" customWidth="1"/>
    <col min="13" max="16" width="15.140625" style="8" customWidth="1"/>
    <col min="17" max="17" width="7.7109375" style="8" customWidth="1"/>
    <col min="18" max="18" width="8.7109375" style="0" customWidth="1"/>
    <col min="19" max="20" width="7.7109375" style="0" customWidth="1"/>
  </cols>
  <sheetData>
    <row r="1" spans="8:10" ht="15" customHeight="1">
      <c r="H1" s="59"/>
      <c r="J1" s="58"/>
    </row>
    <row r="2" ht="15" customHeight="1">
      <c r="J2" s="58"/>
    </row>
    <row r="3" ht="15" customHeight="1">
      <c r="J3" s="58"/>
    </row>
    <row r="4" spans="2:17" ht="15" customHeight="1">
      <c r="B4" s="165" t="s">
        <v>144</v>
      </c>
      <c r="C4" s="165"/>
      <c r="D4" s="165"/>
      <c r="E4" s="165"/>
      <c r="F4" s="165"/>
      <c r="G4" s="165"/>
      <c r="H4" s="165"/>
      <c r="I4" s="56"/>
      <c r="J4" s="58"/>
      <c r="L4" s="166" t="s">
        <v>151</v>
      </c>
      <c r="M4" s="166"/>
      <c r="N4" s="166"/>
      <c r="O4" s="166"/>
      <c r="P4" s="166"/>
      <c r="Q4" s="37"/>
    </row>
    <row r="5" ht="15" customHeight="1" thickBot="1">
      <c r="J5" s="58"/>
    </row>
    <row r="6" spans="3:17" ht="45" customHeight="1" thickBot="1">
      <c r="C6" s="167" t="s">
        <v>222</v>
      </c>
      <c r="D6" s="168"/>
      <c r="E6" s="168"/>
      <c r="F6" s="167" t="s">
        <v>221</v>
      </c>
      <c r="G6" s="168"/>
      <c r="H6" s="168"/>
      <c r="J6" s="58"/>
      <c r="K6" s="15"/>
      <c r="L6" s="15"/>
      <c r="M6" s="169" t="s">
        <v>152</v>
      </c>
      <c r="N6" s="170"/>
      <c r="O6" s="169" t="s">
        <v>153</v>
      </c>
      <c r="P6" s="170"/>
      <c r="Q6" s="15"/>
    </row>
    <row r="7" spans="3:17" ht="34.5" customHeight="1" thickBot="1">
      <c r="C7" s="32" t="s">
        <v>142</v>
      </c>
      <c r="D7" s="32" t="s">
        <v>143</v>
      </c>
      <c r="E7" s="33" t="s">
        <v>140</v>
      </c>
      <c r="F7" s="32" t="s">
        <v>142</v>
      </c>
      <c r="G7" s="32" t="s">
        <v>143</v>
      </c>
      <c r="H7" s="33" t="s">
        <v>140</v>
      </c>
      <c r="J7" s="58"/>
      <c r="K7" s="15"/>
      <c r="L7" s="15"/>
      <c r="M7" s="46">
        <f>Balance!B5</f>
        <v>44196</v>
      </c>
      <c r="N7" s="47">
        <f>Balance!C5</f>
        <v>43830</v>
      </c>
      <c r="O7" s="47" t="s">
        <v>234</v>
      </c>
      <c r="P7" s="47" t="s">
        <v>228</v>
      </c>
      <c r="Q7" s="15"/>
    </row>
    <row r="8" spans="2:17" ht="19.5" customHeight="1" thickBot="1">
      <c r="B8" s="34" t="s">
        <v>145</v>
      </c>
      <c r="C8" s="61"/>
      <c r="D8" s="61"/>
      <c r="E8" s="35">
        <f aca="true" t="shared" si="0" ref="E8:E13">C8+D8</f>
        <v>0</v>
      </c>
      <c r="F8" s="61"/>
      <c r="G8" s="61"/>
      <c r="H8" s="35">
        <f aca="true" t="shared" si="1" ref="H8:H13">F8+G8</f>
        <v>0</v>
      </c>
      <c r="I8" s="57"/>
      <c r="J8" s="58"/>
      <c r="K8" s="15"/>
      <c r="M8" s="145"/>
      <c r="N8" s="38"/>
      <c r="O8" s="147"/>
      <c r="P8" s="40"/>
      <c r="Q8" s="15"/>
    </row>
    <row r="9" spans="2:17" ht="19.5" customHeight="1" thickBot="1">
      <c r="B9" s="34" t="s">
        <v>146</v>
      </c>
      <c r="C9" s="61"/>
      <c r="D9" s="61"/>
      <c r="E9" s="35">
        <f t="shared" si="0"/>
        <v>0</v>
      </c>
      <c r="F9" s="61"/>
      <c r="G9" s="61"/>
      <c r="H9" s="35">
        <f t="shared" si="1"/>
        <v>0</v>
      </c>
      <c r="I9" s="57"/>
      <c r="J9" s="58"/>
      <c r="K9" s="15"/>
      <c r="L9" s="43" t="s">
        <v>146</v>
      </c>
      <c r="M9" s="145">
        <v>1</v>
      </c>
      <c r="N9" s="38">
        <v>1</v>
      </c>
      <c r="O9" s="145">
        <v>1</v>
      </c>
      <c r="P9" s="54">
        <v>1</v>
      </c>
      <c r="Q9" s="15"/>
    </row>
    <row r="10" spans="2:17" ht="19.5" customHeight="1" thickBot="1">
      <c r="B10" s="34" t="s">
        <v>147</v>
      </c>
      <c r="C10" s="61"/>
      <c r="D10" s="61"/>
      <c r="E10" s="35">
        <f t="shared" si="0"/>
        <v>0</v>
      </c>
      <c r="F10" s="61"/>
      <c r="G10" s="61"/>
      <c r="H10" s="35">
        <f t="shared" si="1"/>
        <v>0</v>
      </c>
      <c r="I10" s="57"/>
      <c r="J10" s="58"/>
      <c r="K10" s="15"/>
      <c r="L10" s="43" t="s">
        <v>147</v>
      </c>
      <c r="M10" s="145">
        <v>56</v>
      </c>
      <c r="N10" s="38">
        <v>56</v>
      </c>
      <c r="O10" s="145">
        <v>57.61</v>
      </c>
      <c r="P10" s="41">
        <v>57</v>
      </c>
      <c r="Q10" s="15"/>
    </row>
    <row r="11" spans="2:17" ht="19.5" customHeight="1" thickBot="1">
      <c r="B11" s="34" t="s">
        <v>148</v>
      </c>
      <c r="C11" s="61"/>
      <c r="D11" s="61"/>
      <c r="E11" s="35">
        <f t="shared" si="0"/>
        <v>0</v>
      </c>
      <c r="F11" s="61"/>
      <c r="G11" s="61"/>
      <c r="H11" s="35">
        <f t="shared" si="1"/>
        <v>0</v>
      </c>
      <c r="I11" s="57"/>
      <c r="J11" s="58"/>
      <c r="K11" s="15"/>
      <c r="L11" s="43" t="s">
        <v>148</v>
      </c>
      <c r="M11" s="145">
        <v>10</v>
      </c>
      <c r="N11" s="38">
        <v>11</v>
      </c>
      <c r="O11" s="145">
        <v>8.44</v>
      </c>
      <c r="P11" s="41">
        <v>11</v>
      </c>
      <c r="Q11" s="15"/>
    </row>
    <row r="12" spans="2:17" ht="19.5" customHeight="1" thickBot="1">
      <c r="B12" s="34" t="s">
        <v>149</v>
      </c>
      <c r="C12" s="61"/>
      <c r="D12" s="61"/>
      <c r="E12" s="35">
        <f t="shared" si="0"/>
        <v>0</v>
      </c>
      <c r="F12" s="61"/>
      <c r="G12" s="61"/>
      <c r="H12" s="35">
        <f t="shared" si="1"/>
        <v>0</v>
      </c>
      <c r="I12" s="57"/>
      <c r="J12" s="58"/>
      <c r="K12" s="15"/>
      <c r="L12" s="43" t="s">
        <v>149</v>
      </c>
      <c r="M12" s="145">
        <v>53</v>
      </c>
      <c r="N12" s="38">
        <v>46</v>
      </c>
      <c r="O12" s="145">
        <v>43.79</v>
      </c>
      <c r="P12" s="41">
        <v>44</v>
      </c>
      <c r="Q12" s="15"/>
    </row>
    <row r="13" spans="2:17" ht="19.5" customHeight="1" thickBot="1">
      <c r="B13" s="34" t="s">
        <v>150</v>
      </c>
      <c r="C13" s="61"/>
      <c r="D13" s="61"/>
      <c r="E13" s="35">
        <f t="shared" si="0"/>
        <v>0</v>
      </c>
      <c r="F13" s="61"/>
      <c r="G13" s="61"/>
      <c r="H13" s="35">
        <f t="shared" si="1"/>
        <v>0</v>
      </c>
      <c r="I13" s="57"/>
      <c r="J13" s="58"/>
      <c r="K13" s="15"/>
      <c r="L13" s="44" t="s">
        <v>150</v>
      </c>
      <c r="M13" s="146">
        <v>1</v>
      </c>
      <c r="N13" s="39">
        <v>1</v>
      </c>
      <c r="O13" s="146">
        <v>1</v>
      </c>
      <c r="P13" s="42">
        <v>1</v>
      </c>
      <c r="Q13" s="15"/>
    </row>
    <row r="14" spans="2:16" ht="19.5" customHeight="1" thickBot="1">
      <c r="B14" s="36" t="s">
        <v>141</v>
      </c>
      <c r="C14" s="35">
        <f aca="true" t="shared" si="2" ref="C14:H14">SUM(C8:C13)</f>
        <v>0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57"/>
      <c r="J14" s="58"/>
      <c r="L14" s="45" t="s">
        <v>141</v>
      </c>
      <c r="M14" s="48">
        <v>121</v>
      </c>
      <c r="N14" s="49">
        <v>115</v>
      </c>
      <c r="O14" s="48">
        <v>111.84</v>
      </c>
      <c r="P14" s="49">
        <v>114</v>
      </c>
    </row>
    <row r="17" spans="12:17" ht="15" customHeight="1">
      <c r="L17"/>
      <c r="M17"/>
      <c r="N17"/>
      <c r="O17"/>
      <c r="P17"/>
      <c r="Q17"/>
    </row>
    <row r="18" spans="12:17" ht="15" customHeight="1">
      <c r="L18"/>
      <c r="M18"/>
      <c r="N18"/>
      <c r="O18"/>
      <c r="P18"/>
      <c r="Q18"/>
    </row>
  </sheetData>
  <sheetProtection/>
  <mergeCells count="6">
    <mergeCell ref="B4:H4"/>
    <mergeCell ref="L4:P4"/>
    <mergeCell ref="C6:E6"/>
    <mergeCell ref="F6:H6"/>
    <mergeCell ref="M6:N6"/>
    <mergeCell ref="O6:P6"/>
  </mergeCells>
  <printOptions/>
  <pageMargins left="0.15748031496062992" right="0.15748031496062992" top="0.5905511811023623" bottom="0.5905511811023623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64EF0"/>
  </sheetPr>
  <dimension ref="A6:C34"/>
  <sheetViews>
    <sheetView zoomScalePageLayoutView="0" workbookViewId="0" topLeftCell="A13">
      <selection activeCell="F23" sqref="F23"/>
    </sheetView>
  </sheetViews>
  <sheetFormatPr defaultColWidth="11.421875" defaultRowHeight="12.75"/>
  <cols>
    <col min="1" max="1" width="64.7109375" style="0" bestFit="1" customWidth="1"/>
    <col min="2" max="2" width="10.8515625" style="0" bestFit="1" customWidth="1"/>
  </cols>
  <sheetData>
    <row r="4" s="1" customFormat="1" ht="12.75"/>
    <row r="5" s="1" customFormat="1" ht="13.5" thickBot="1"/>
    <row r="6" spans="1:3" s="1" customFormat="1" ht="12.75">
      <c r="A6" s="156" t="s">
        <v>64</v>
      </c>
      <c r="B6" s="157"/>
      <c r="C6" s="158"/>
    </row>
    <row r="7" spans="1:3" s="1" customFormat="1" ht="13.5" thickBot="1">
      <c r="A7" s="153" t="s">
        <v>238</v>
      </c>
      <c r="B7" s="154"/>
      <c r="C7" s="155"/>
    </row>
    <row r="8" spans="1:3" s="1" customFormat="1" ht="12.75">
      <c r="A8" s="70"/>
      <c r="B8" s="70"/>
      <c r="C8" s="70"/>
    </row>
    <row r="9" spans="1:3" s="1" customFormat="1" ht="13.5" thickBot="1">
      <c r="A9" s="63" t="s">
        <v>195</v>
      </c>
      <c r="B9" s="90">
        <f>Balance!B5</f>
        <v>44196</v>
      </c>
      <c r="C9" s="64">
        <v>43830</v>
      </c>
    </row>
    <row r="10" spans="1:3" s="1" customFormat="1" ht="13.5" thickTop="1">
      <c r="A10" s="71"/>
      <c r="B10" s="72"/>
      <c r="C10" s="72"/>
    </row>
    <row r="11" spans="1:3" s="1" customFormat="1" ht="12.75">
      <c r="A11" s="16" t="s">
        <v>196</v>
      </c>
      <c r="B11" s="17">
        <v>539046</v>
      </c>
      <c r="C11" s="17">
        <v>202931</v>
      </c>
    </row>
    <row r="12" spans="1:3" s="1" customFormat="1" ht="12.75">
      <c r="A12" s="62"/>
      <c r="B12" s="79"/>
      <c r="C12" s="79"/>
    </row>
    <row r="13" spans="1:3" s="1" customFormat="1" ht="12.75">
      <c r="A13" s="91" t="s">
        <v>197</v>
      </c>
      <c r="B13" s="79"/>
      <c r="C13" s="79"/>
    </row>
    <row r="14" spans="1:3" s="1" customFormat="1" ht="12.75">
      <c r="A14" s="67" t="s">
        <v>198</v>
      </c>
      <c r="B14" s="76"/>
      <c r="C14" s="76"/>
    </row>
    <row r="15" spans="1:3" s="1" customFormat="1" ht="12.75">
      <c r="A15" s="67" t="s">
        <v>199</v>
      </c>
      <c r="B15" s="76"/>
      <c r="C15" s="76"/>
    </row>
    <row r="16" spans="1:3" s="1" customFormat="1" ht="12.75">
      <c r="A16" s="67" t="s">
        <v>200</v>
      </c>
      <c r="B16" s="76">
        <v>64007</v>
      </c>
      <c r="C16" s="76">
        <v>239470</v>
      </c>
    </row>
    <row r="17" spans="1:3" s="1" customFormat="1" ht="12.75">
      <c r="A17" s="67" t="s">
        <v>201</v>
      </c>
      <c r="B17" s="76"/>
      <c r="C17" s="76"/>
    </row>
    <row r="18" spans="1:3" s="1" customFormat="1" ht="12.75">
      <c r="A18" s="67" t="s">
        <v>202</v>
      </c>
      <c r="B18" s="76"/>
      <c r="C18" s="76"/>
    </row>
    <row r="19" spans="1:3" s="1" customFormat="1" ht="12.75">
      <c r="A19" s="67" t="s">
        <v>203</v>
      </c>
      <c r="B19" s="76"/>
      <c r="C19" s="76"/>
    </row>
    <row r="20" spans="1:3" s="1" customFormat="1" ht="12.75">
      <c r="A20" s="67" t="s">
        <v>204</v>
      </c>
      <c r="B20" s="76">
        <v>-17921.960000000003</v>
      </c>
      <c r="C20" s="76">
        <v>-67053</v>
      </c>
    </row>
    <row r="21" spans="1:3" s="1" customFormat="1" ht="12.75">
      <c r="A21" s="16" t="s">
        <v>205</v>
      </c>
      <c r="B21" s="17">
        <v>46085.03999999999</v>
      </c>
      <c r="C21" s="17">
        <v>172417</v>
      </c>
    </row>
    <row r="22" spans="1:3" s="1" customFormat="1" ht="12.75">
      <c r="A22" s="16" t="s">
        <v>206</v>
      </c>
      <c r="B22" s="66"/>
      <c r="C22" s="66"/>
    </row>
    <row r="23" spans="1:3" s="1" customFormat="1" ht="12.75">
      <c r="A23" s="62"/>
      <c r="B23" s="79"/>
      <c r="C23" s="79"/>
    </row>
    <row r="24" spans="1:3" s="1" customFormat="1" ht="12.75">
      <c r="A24" s="91" t="s">
        <v>207</v>
      </c>
      <c r="B24" s="79"/>
      <c r="C24" s="79"/>
    </row>
    <row r="25" spans="1:3" s="1" customFormat="1" ht="12.75">
      <c r="A25" s="67" t="s">
        <v>208</v>
      </c>
      <c r="B25" s="76"/>
      <c r="C25" s="76"/>
    </row>
    <row r="26" spans="1:3" s="1" customFormat="1" ht="12.75">
      <c r="A26" s="74" t="s">
        <v>209</v>
      </c>
      <c r="B26" s="68"/>
      <c r="C26" s="68"/>
    </row>
    <row r="27" spans="1:3" s="1" customFormat="1" ht="12.75">
      <c r="A27" s="67" t="s">
        <v>210</v>
      </c>
      <c r="B27" s="76">
        <v>-34686</v>
      </c>
      <c r="C27" s="76">
        <v>-79264</v>
      </c>
    </row>
    <row r="28" spans="1:3" s="1" customFormat="1" ht="12.75">
      <c r="A28" s="67" t="s">
        <v>211</v>
      </c>
      <c r="B28" s="68"/>
      <c r="C28" s="68"/>
    </row>
    <row r="29" spans="1:3" s="1" customFormat="1" ht="12.75">
      <c r="A29" s="67" t="s">
        <v>212</v>
      </c>
      <c r="B29" s="76"/>
      <c r="C29" s="76"/>
    </row>
    <row r="30" spans="1:3" s="1" customFormat="1" ht="12.75">
      <c r="A30" s="67" t="s">
        <v>213</v>
      </c>
      <c r="B30" s="76">
        <v>9712.080000000002</v>
      </c>
      <c r="C30" s="76">
        <v>22195</v>
      </c>
    </row>
    <row r="31" spans="1:3" s="1" customFormat="1" ht="12.75">
      <c r="A31" s="16" t="s">
        <v>214</v>
      </c>
      <c r="B31" s="17">
        <v>-24973.92</v>
      </c>
      <c r="C31" s="17">
        <v>-57069</v>
      </c>
    </row>
    <row r="32" spans="1:3" s="1" customFormat="1" ht="12.75">
      <c r="A32" s="16" t="s">
        <v>215</v>
      </c>
      <c r="B32" s="66"/>
      <c r="C32" s="66"/>
    </row>
    <row r="33" spans="1:3" s="1" customFormat="1" ht="13.5" thickBot="1">
      <c r="A33" s="62"/>
      <c r="B33" s="69"/>
      <c r="C33" s="69"/>
    </row>
    <row r="34" spans="1:3" s="1" customFormat="1" ht="30.75" customHeight="1" thickBot="1">
      <c r="A34" s="18" t="s">
        <v>216</v>
      </c>
      <c r="B34" s="19">
        <v>560157.12</v>
      </c>
      <c r="C34" s="20">
        <v>318279</v>
      </c>
    </row>
    <row r="35" s="1" customFormat="1" ht="12.75"/>
    <row r="36" s="1" customFormat="1" ht="12.75"/>
  </sheetData>
  <sheetProtection/>
  <mergeCells count="2">
    <mergeCell ref="A6:C6"/>
    <mergeCell ref="A7:C7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64EF0"/>
    <pageSetUpPr fitToPage="1"/>
  </sheetPr>
  <dimension ref="A1:O32"/>
  <sheetViews>
    <sheetView zoomScalePageLayoutView="0" workbookViewId="0" topLeftCell="A16">
      <selection activeCell="B26" sqref="B26"/>
    </sheetView>
  </sheetViews>
  <sheetFormatPr defaultColWidth="11.421875" defaultRowHeight="12.75"/>
  <cols>
    <col min="1" max="1" width="26.8515625" style="94" customWidth="1"/>
    <col min="2" max="2" width="11.8515625" style="94" customWidth="1"/>
    <col min="3" max="3" width="10.7109375" style="94" customWidth="1"/>
    <col min="4" max="4" width="9.7109375" style="94" customWidth="1"/>
    <col min="5" max="5" width="10.57421875" style="94" customWidth="1"/>
    <col min="6" max="6" width="14.57421875" style="94" customWidth="1"/>
    <col min="7" max="7" width="12.7109375" style="94" customWidth="1"/>
    <col min="8" max="8" width="13.140625" style="94" customWidth="1"/>
    <col min="9" max="9" width="12.28125" style="94" customWidth="1"/>
    <col min="10" max="10" width="10.140625" style="94" customWidth="1"/>
    <col min="11" max="11" width="13.140625" style="94" customWidth="1"/>
    <col min="12" max="12" width="11.00390625" style="94" customWidth="1"/>
    <col min="13" max="13" width="13.57421875" style="94" bestFit="1" customWidth="1"/>
    <col min="14" max="14" width="10.57421875" style="94" bestFit="1" customWidth="1"/>
    <col min="15" max="16" width="11.421875" style="94" customWidth="1"/>
    <col min="17" max="17" width="11.7109375" style="94" bestFit="1" customWidth="1"/>
    <col min="18" max="16384" width="11.421875" style="94" customWidth="1"/>
  </cols>
  <sheetData>
    <row r="1" spans="1:7" ht="12.75">
      <c r="A1" s="171" t="s">
        <v>64</v>
      </c>
      <c r="B1" s="172"/>
      <c r="C1" s="173"/>
      <c r="D1" s="93"/>
      <c r="E1" s="93"/>
      <c r="F1" s="93"/>
      <c r="G1" s="93"/>
    </row>
    <row r="2" spans="1:7" ht="13.5" thickBot="1">
      <c r="A2" s="174" t="s">
        <v>154</v>
      </c>
      <c r="B2" s="175"/>
      <c r="C2" s="176"/>
      <c r="D2" s="93"/>
      <c r="E2" s="93"/>
      <c r="F2" s="93"/>
      <c r="G2" s="93"/>
    </row>
    <row r="3" spans="1:4" ht="12.75">
      <c r="A3" s="95"/>
      <c r="B3" s="95"/>
      <c r="C3" s="95"/>
      <c r="D3" s="95"/>
    </row>
    <row r="4" spans="1:4" ht="13.5" thickBot="1">
      <c r="A4" s="96" t="s">
        <v>155</v>
      </c>
      <c r="B4" s="96"/>
      <c r="C4" s="96"/>
      <c r="D4" s="96"/>
    </row>
    <row r="5" spans="1:4" ht="14.25" thickBot="1" thickTop="1">
      <c r="A5" s="95"/>
      <c r="B5" s="95"/>
      <c r="C5" s="95"/>
      <c r="D5" s="95"/>
    </row>
    <row r="6" spans="1:14" s="103" customFormat="1" ht="9.75">
      <c r="A6" s="97"/>
      <c r="B6" s="98"/>
      <c r="C6" s="99"/>
      <c r="D6" s="100"/>
      <c r="E6" s="101"/>
      <c r="F6" s="100" t="s">
        <v>156</v>
      </c>
      <c r="G6" s="102"/>
      <c r="H6" s="100"/>
      <c r="I6" s="101"/>
      <c r="J6" s="100"/>
      <c r="K6" s="101" t="s">
        <v>157</v>
      </c>
      <c r="L6" s="100"/>
      <c r="M6" s="101" t="s">
        <v>158</v>
      </c>
      <c r="N6" s="100"/>
    </row>
    <row r="7" spans="1:14" s="103" customFormat="1" ht="10.5" thickBot="1">
      <c r="A7" s="97"/>
      <c r="B7" s="177" t="s">
        <v>159</v>
      </c>
      <c r="C7" s="178"/>
      <c r="D7" s="105"/>
      <c r="E7" s="106"/>
      <c r="F7" s="105" t="s">
        <v>160</v>
      </c>
      <c r="G7" s="107" t="s">
        <v>161</v>
      </c>
      <c r="H7" s="105" t="s">
        <v>162</v>
      </c>
      <c r="I7" s="106"/>
      <c r="J7" s="105"/>
      <c r="K7" s="106" t="s">
        <v>163</v>
      </c>
      <c r="L7" s="105" t="s">
        <v>164</v>
      </c>
      <c r="M7" s="106" t="s">
        <v>165</v>
      </c>
      <c r="N7" s="105"/>
    </row>
    <row r="8" spans="1:14" s="103" customFormat="1" ht="9.75">
      <c r="A8" s="97"/>
      <c r="B8" s="98"/>
      <c r="C8" s="108"/>
      <c r="D8" s="105" t="s">
        <v>166</v>
      </c>
      <c r="E8" s="106"/>
      <c r="F8" s="105" t="s">
        <v>167</v>
      </c>
      <c r="G8" s="107" t="s">
        <v>168</v>
      </c>
      <c r="H8" s="105" t="s">
        <v>169</v>
      </c>
      <c r="I8" s="106" t="s">
        <v>170</v>
      </c>
      <c r="J8" s="105" t="s">
        <v>171</v>
      </c>
      <c r="K8" s="106" t="s">
        <v>172</v>
      </c>
      <c r="L8" s="105" t="s">
        <v>173</v>
      </c>
      <c r="M8" s="106" t="s">
        <v>174</v>
      </c>
      <c r="N8" s="105"/>
    </row>
    <row r="9" spans="1:14" s="103" customFormat="1" ht="10.5" thickBot="1">
      <c r="A9" s="109"/>
      <c r="B9" s="110" t="s">
        <v>175</v>
      </c>
      <c r="C9" s="111" t="s">
        <v>176</v>
      </c>
      <c r="D9" s="112" t="s">
        <v>177</v>
      </c>
      <c r="E9" s="113" t="s">
        <v>178</v>
      </c>
      <c r="F9" s="112" t="s">
        <v>179</v>
      </c>
      <c r="G9" s="104" t="s">
        <v>180</v>
      </c>
      <c r="H9" s="105" t="s">
        <v>181</v>
      </c>
      <c r="I9" s="113" t="s">
        <v>182</v>
      </c>
      <c r="J9" s="112" t="s">
        <v>183</v>
      </c>
      <c r="K9" s="113" t="s">
        <v>184</v>
      </c>
      <c r="L9" s="112" t="s">
        <v>185</v>
      </c>
      <c r="M9" s="113" t="s">
        <v>186</v>
      </c>
      <c r="N9" s="112" t="s">
        <v>140</v>
      </c>
    </row>
    <row r="10" spans="1:14" s="103" customFormat="1" ht="10.5" thickBot="1">
      <c r="A10" s="114"/>
      <c r="B10" s="115">
        <v>1</v>
      </c>
      <c r="C10" s="115">
        <v>2</v>
      </c>
      <c r="D10" s="116">
        <v>3</v>
      </c>
      <c r="E10" s="117">
        <v>4</v>
      </c>
      <c r="F10" s="118">
        <v>5</v>
      </c>
      <c r="G10" s="117">
        <v>6</v>
      </c>
      <c r="H10" s="119">
        <v>7</v>
      </c>
      <c r="I10" s="117">
        <v>8</v>
      </c>
      <c r="J10" s="115">
        <v>9</v>
      </c>
      <c r="K10" s="117">
        <v>10</v>
      </c>
      <c r="L10" s="118">
        <v>11</v>
      </c>
      <c r="M10" s="117">
        <v>12</v>
      </c>
      <c r="N10" s="115">
        <v>13</v>
      </c>
    </row>
    <row r="11" spans="1:14" s="103" customFormat="1" ht="26.25" customHeight="1" thickBot="1">
      <c r="A11" s="120" t="s">
        <v>240</v>
      </c>
      <c r="B11" s="121">
        <v>4437873</v>
      </c>
      <c r="C11" s="121">
        <v>0</v>
      </c>
      <c r="D11" s="121">
        <v>0</v>
      </c>
      <c r="E11" s="121">
        <v>3423836</v>
      </c>
      <c r="F11" s="121">
        <v>0</v>
      </c>
      <c r="G11" s="121"/>
      <c r="H11" s="121"/>
      <c r="I11" s="121">
        <v>188314</v>
      </c>
      <c r="J11" s="121">
        <v>0</v>
      </c>
      <c r="K11" s="121">
        <v>0</v>
      </c>
      <c r="L11" s="121">
        <v>0</v>
      </c>
      <c r="M11" s="121">
        <v>216023</v>
      </c>
      <c r="N11" s="122">
        <v>8266046</v>
      </c>
    </row>
    <row r="12" spans="1:15" s="103" customFormat="1" ht="26.25" customHeight="1" thickBot="1">
      <c r="A12" s="120" t="s">
        <v>242</v>
      </c>
      <c r="B12" s="123"/>
      <c r="C12" s="123"/>
      <c r="D12" s="123"/>
      <c r="E12" s="123"/>
      <c r="F12" s="123"/>
      <c r="G12" s="123"/>
      <c r="H12" s="123"/>
      <c r="I12" s="123">
        <v>0</v>
      </c>
      <c r="J12" s="123"/>
      <c r="K12" s="123"/>
      <c r="L12" s="123"/>
      <c r="M12" s="123">
        <v>0</v>
      </c>
      <c r="N12" s="122">
        <v>0</v>
      </c>
      <c r="O12" s="97"/>
    </row>
    <row r="13" spans="1:15" s="103" customFormat="1" ht="26.25" customHeight="1" thickBot="1">
      <c r="A13" s="120" t="s">
        <v>241</v>
      </c>
      <c r="B13" s="123"/>
      <c r="C13" s="123"/>
      <c r="D13" s="123"/>
      <c r="E13" s="123">
        <v>0</v>
      </c>
      <c r="F13" s="123"/>
      <c r="G13" s="123"/>
      <c r="H13" s="123">
        <v>0</v>
      </c>
      <c r="I13" s="123">
        <v>0</v>
      </c>
      <c r="J13" s="123"/>
      <c r="K13" s="123"/>
      <c r="L13" s="123"/>
      <c r="M13" s="123"/>
      <c r="N13" s="122">
        <v>0</v>
      </c>
      <c r="O13" s="97"/>
    </row>
    <row r="14" spans="1:15" s="103" customFormat="1" ht="26.25" customHeight="1" thickBot="1">
      <c r="A14" s="124" t="s">
        <v>243</v>
      </c>
      <c r="B14" s="122">
        <v>4437873</v>
      </c>
      <c r="C14" s="122">
        <v>0</v>
      </c>
      <c r="D14" s="122">
        <v>0</v>
      </c>
      <c r="E14" s="122">
        <v>3423836</v>
      </c>
      <c r="F14" s="122">
        <v>0</v>
      </c>
      <c r="G14" s="122">
        <v>0</v>
      </c>
      <c r="H14" s="122"/>
      <c r="I14" s="122">
        <v>188314</v>
      </c>
      <c r="J14" s="122">
        <v>0</v>
      </c>
      <c r="K14" s="122">
        <v>0</v>
      </c>
      <c r="L14" s="122">
        <v>0</v>
      </c>
      <c r="M14" s="122">
        <v>216023</v>
      </c>
      <c r="N14" s="122">
        <v>8266046</v>
      </c>
      <c r="O14" s="97"/>
    </row>
    <row r="15" spans="1:15" s="103" customFormat="1" ht="26.25" customHeight="1" thickBot="1">
      <c r="A15" s="125" t="s">
        <v>187</v>
      </c>
      <c r="B15" s="126"/>
      <c r="C15" s="126"/>
      <c r="D15" s="126"/>
      <c r="E15" s="126"/>
      <c r="F15" s="126"/>
      <c r="G15" s="126"/>
      <c r="H15" s="126">
        <v>2000000</v>
      </c>
      <c r="I15" s="126">
        <v>202931</v>
      </c>
      <c r="J15" s="126"/>
      <c r="K15" s="126"/>
      <c r="L15" s="126"/>
      <c r="M15" s="126">
        <v>172419</v>
      </c>
      <c r="N15" s="126">
        <v>2375350</v>
      </c>
      <c r="O15" s="97"/>
    </row>
    <row r="16" spans="1:15" s="103" customFormat="1" ht="26.25" customHeight="1" thickBot="1">
      <c r="A16" s="125" t="s">
        <v>188</v>
      </c>
      <c r="B16" s="126">
        <v>0</v>
      </c>
      <c r="C16" s="126">
        <v>0</v>
      </c>
      <c r="D16" s="126">
        <v>0</v>
      </c>
      <c r="E16" s="126"/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7">
        <v>0</v>
      </c>
      <c r="N16" s="122">
        <v>0</v>
      </c>
      <c r="O16" s="97"/>
    </row>
    <row r="17" spans="1:14" s="103" customFormat="1" ht="26.25" customHeight="1">
      <c r="A17" s="128" t="s">
        <v>189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30"/>
      <c r="N17" s="131"/>
    </row>
    <row r="18" spans="1:14" s="103" customFormat="1" ht="26.25" customHeight="1">
      <c r="A18" s="128" t="s">
        <v>190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32"/>
      <c r="N18" s="129"/>
    </row>
    <row r="19" spans="1:14" s="103" customFormat="1" ht="26.25" customHeight="1" thickBot="1">
      <c r="A19" s="128" t="s">
        <v>191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3"/>
      <c r="N19" s="134"/>
    </row>
    <row r="20" spans="1:14" s="103" customFormat="1" ht="26.25" customHeight="1" thickBot="1">
      <c r="A20" s="120" t="s">
        <v>192</v>
      </c>
      <c r="B20" s="135"/>
      <c r="C20" s="135"/>
      <c r="D20" s="135"/>
      <c r="E20" s="135">
        <v>188314</v>
      </c>
      <c r="F20" s="135"/>
      <c r="G20" s="135"/>
      <c r="H20" s="135"/>
      <c r="I20" s="135">
        <v>-188314</v>
      </c>
      <c r="J20" s="135"/>
      <c r="K20" s="135"/>
      <c r="L20" s="135"/>
      <c r="M20" s="135">
        <v>-57070</v>
      </c>
      <c r="N20" s="134">
        <v>-57070</v>
      </c>
    </row>
    <row r="21" spans="1:14" s="103" customFormat="1" ht="26.25" customHeight="1" thickBot="1">
      <c r="A21" s="136" t="s">
        <v>244</v>
      </c>
      <c r="B21" s="137">
        <v>4437873</v>
      </c>
      <c r="C21" s="137">
        <v>0</v>
      </c>
      <c r="D21" s="137">
        <v>0</v>
      </c>
      <c r="E21" s="137">
        <v>3612150</v>
      </c>
      <c r="F21" s="137">
        <v>0</v>
      </c>
      <c r="G21" s="137">
        <v>0</v>
      </c>
      <c r="H21" s="137">
        <v>2000000</v>
      </c>
      <c r="I21" s="137">
        <v>202931</v>
      </c>
      <c r="J21" s="137">
        <v>0</v>
      </c>
      <c r="K21" s="137">
        <v>0</v>
      </c>
      <c r="L21" s="137">
        <v>0</v>
      </c>
      <c r="M21" s="137">
        <v>331372</v>
      </c>
      <c r="N21" s="138">
        <v>10584326</v>
      </c>
    </row>
    <row r="22" spans="1:14" s="103" customFormat="1" ht="26.25" customHeight="1" thickBot="1">
      <c r="A22" s="120" t="s">
        <v>245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6">
        <v>0</v>
      </c>
    </row>
    <row r="23" spans="1:14" s="103" customFormat="1" ht="26.25" customHeight="1" thickBot="1">
      <c r="A23" s="124" t="s">
        <v>246</v>
      </c>
      <c r="B23" s="122"/>
      <c r="C23" s="122"/>
      <c r="D23" s="122"/>
      <c r="E23" s="122">
        <v>-285192</v>
      </c>
      <c r="F23" s="122"/>
      <c r="G23" s="122"/>
      <c r="H23" s="122"/>
      <c r="I23" s="122"/>
      <c r="J23" s="122"/>
      <c r="K23" s="122"/>
      <c r="L23" s="122"/>
      <c r="M23" s="122"/>
      <c r="N23" s="126">
        <v>-285192</v>
      </c>
    </row>
    <row r="24" spans="1:14" s="103" customFormat="1" ht="26.25" customHeight="1" thickBot="1">
      <c r="A24" s="179" t="s">
        <v>247</v>
      </c>
      <c r="B24" s="180">
        <v>4437873</v>
      </c>
      <c r="C24" s="180">
        <v>0</v>
      </c>
      <c r="D24" s="180">
        <v>0</v>
      </c>
      <c r="E24" s="180">
        <v>3326958</v>
      </c>
      <c r="F24" s="180">
        <v>0</v>
      </c>
      <c r="G24" s="180">
        <v>0</v>
      </c>
      <c r="H24" s="180">
        <v>2000000</v>
      </c>
      <c r="I24" s="180">
        <v>202931</v>
      </c>
      <c r="J24" s="180">
        <v>0</v>
      </c>
      <c r="K24" s="180">
        <v>0</v>
      </c>
      <c r="L24" s="180">
        <v>0</v>
      </c>
      <c r="M24" s="180">
        <v>331372</v>
      </c>
      <c r="N24" s="180">
        <v>10299134</v>
      </c>
    </row>
    <row r="25" spans="1:14" s="103" customFormat="1" ht="26.25" customHeight="1" thickBot="1">
      <c r="A25" s="125" t="s">
        <v>187</v>
      </c>
      <c r="B25" s="126"/>
      <c r="C25" s="126"/>
      <c r="D25" s="126"/>
      <c r="E25" s="126"/>
      <c r="F25" s="126"/>
      <c r="G25" s="126"/>
      <c r="H25" s="126"/>
      <c r="I25" s="126">
        <v>539046</v>
      </c>
      <c r="J25" s="126"/>
      <c r="K25" s="126"/>
      <c r="L25" s="126"/>
      <c r="M25" s="139">
        <v>46085</v>
      </c>
      <c r="N25" s="140">
        <v>585131</v>
      </c>
    </row>
    <row r="26" spans="1:14" s="103" customFormat="1" ht="26.25" customHeight="1" thickBot="1">
      <c r="A26" s="125" t="s">
        <v>188</v>
      </c>
      <c r="B26" s="126">
        <v>0</v>
      </c>
      <c r="C26" s="126">
        <v>0</v>
      </c>
      <c r="D26" s="126">
        <v>0</v>
      </c>
      <c r="E26" s="126"/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39">
        <v>0</v>
      </c>
      <c r="N26" s="126">
        <v>0</v>
      </c>
    </row>
    <row r="27" spans="1:14" s="103" customFormat="1" ht="26.25" customHeight="1">
      <c r="A27" s="128" t="s">
        <v>189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41"/>
      <c r="N27" s="131">
        <v>0</v>
      </c>
    </row>
    <row r="28" spans="1:14" s="103" customFormat="1" ht="26.25" customHeight="1">
      <c r="A28" s="128" t="s">
        <v>193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41"/>
      <c r="N28" s="129"/>
    </row>
    <row r="29" spans="1:14" s="103" customFormat="1" ht="26.25" customHeight="1" thickBot="1">
      <c r="A29" s="128" t="s">
        <v>194</v>
      </c>
      <c r="B29" s="129"/>
      <c r="C29" s="129"/>
      <c r="D29" s="129"/>
      <c r="E29" s="129">
        <v>0</v>
      </c>
      <c r="F29" s="129"/>
      <c r="G29" s="129"/>
      <c r="H29" s="129"/>
      <c r="I29" s="129"/>
      <c r="J29" s="129"/>
      <c r="K29" s="129"/>
      <c r="L29" s="129"/>
      <c r="M29" s="141"/>
      <c r="N29" s="134">
        <v>0</v>
      </c>
    </row>
    <row r="30" spans="1:14" s="103" customFormat="1" ht="26.25" customHeight="1" thickBot="1">
      <c r="A30" s="124" t="s">
        <v>192</v>
      </c>
      <c r="B30" s="122"/>
      <c r="C30" s="122"/>
      <c r="D30" s="122"/>
      <c r="E30" s="140">
        <v>202931</v>
      </c>
      <c r="F30" s="122"/>
      <c r="G30" s="122"/>
      <c r="H30" s="122"/>
      <c r="I30" s="122">
        <v>-202931</v>
      </c>
      <c r="J30" s="122"/>
      <c r="K30" s="122"/>
      <c r="L30" s="122"/>
      <c r="M30" s="140">
        <v>-24974</v>
      </c>
      <c r="N30" s="122">
        <v>-24974</v>
      </c>
    </row>
    <row r="31" spans="1:14" s="103" customFormat="1" ht="26.25" customHeight="1" thickBot="1">
      <c r="A31" s="142" t="s">
        <v>248</v>
      </c>
      <c r="B31" s="138">
        <v>4437873</v>
      </c>
      <c r="C31" s="138">
        <v>0</v>
      </c>
      <c r="D31" s="138">
        <v>0</v>
      </c>
      <c r="E31" s="138">
        <v>3529889</v>
      </c>
      <c r="F31" s="138">
        <v>0</v>
      </c>
      <c r="G31" s="138">
        <v>0</v>
      </c>
      <c r="H31" s="138">
        <v>2000000</v>
      </c>
      <c r="I31" s="138">
        <v>539046</v>
      </c>
      <c r="J31" s="138">
        <v>0</v>
      </c>
      <c r="K31" s="138">
        <v>0</v>
      </c>
      <c r="L31" s="138">
        <v>0</v>
      </c>
      <c r="M31" s="138">
        <v>352483</v>
      </c>
      <c r="N31" s="138">
        <v>10859291</v>
      </c>
    </row>
    <row r="32" ht="12.75">
      <c r="A32" s="143"/>
    </row>
  </sheetData>
  <sheetProtection/>
  <mergeCells count="3">
    <mergeCell ref="A1:C1"/>
    <mergeCell ref="A2:C2"/>
    <mergeCell ref="B7:C7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D611532</cp:lastModifiedBy>
  <cp:lastPrinted>2020-01-31T12:11:34Z</cp:lastPrinted>
  <dcterms:created xsi:type="dcterms:W3CDTF">2000-02-03T14:53:16Z</dcterms:created>
  <dcterms:modified xsi:type="dcterms:W3CDTF">2021-03-12T11:24:05Z</dcterms:modified>
  <cp:category/>
  <cp:version/>
  <cp:contentType/>
  <cp:contentStatus/>
</cp:coreProperties>
</file>